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1a0a1dddc03bb86/Documents/BFHS/"/>
    </mc:Choice>
  </mc:AlternateContent>
  <xr:revisionPtr revIDLastSave="440" documentId="8_{F4C66C66-742B-4C02-90A5-A8D4C89055D0}" xr6:coauthVersionLast="47" xr6:coauthVersionMax="47" xr10:uidLastSave="{6A19D362-DF38-4A56-B2F8-2C0EFD2C55F6}"/>
  <bookViews>
    <workbookView xWindow="18135" yWindow="240" windowWidth="43050" windowHeight="31305" tabRatio="500" activeTab="1" xr2:uid="{00000000-000D-0000-FFFF-FFFF00000000}"/>
  </bookViews>
  <sheets>
    <sheet name="Personal" sheetId="17" r:id="rId1"/>
    <sheet name="Template" sheetId="31" r:id="rId2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0" i="31" l="1"/>
  <c r="A13" i="31"/>
  <c r="A12" i="31"/>
  <c r="A11" i="31"/>
  <c r="A10" i="31"/>
  <c r="A9" i="31"/>
  <c r="A8" i="31"/>
  <c r="A7" i="31"/>
  <c r="A21" i="31" s="1"/>
  <c r="A49" i="31" s="1"/>
  <c r="A77" i="31" s="1"/>
  <c r="A6" i="31"/>
  <c r="A88" i="31" s="1"/>
  <c r="B88" i="31" s="1"/>
  <c r="A5" i="31"/>
  <c r="A4" i="31"/>
  <c r="A37" i="31"/>
  <c r="A65" i="31" s="1"/>
  <c r="A41" i="31"/>
  <c r="A69" i="31" s="1"/>
  <c r="A40" i="31"/>
  <c r="A68" i="31" s="1"/>
  <c r="A39" i="31"/>
  <c r="A67" i="31" s="1"/>
  <c r="A38" i="31"/>
  <c r="A66" i="31" s="1"/>
  <c r="A36" i="31"/>
  <c r="A64" i="31" s="1"/>
  <c r="A33" i="31"/>
  <c r="A61" i="31" s="1"/>
  <c r="A27" i="31"/>
  <c r="A55" i="31" s="1"/>
  <c r="A83" i="31" s="1"/>
  <c r="A26" i="31"/>
  <c r="A54" i="31" s="1"/>
  <c r="A82" i="31" s="1"/>
  <c r="A25" i="31"/>
  <c r="A53" i="31" s="1"/>
  <c r="A81" i="31" s="1"/>
  <c r="A24" i="31"/>
  <c r="A52" i="31" s="1"/>
  <c r="A80" i="31" s="1"/>
  <c r="A22" i="31"/>
  <c r="A50" i="31" s="1"/>
  <c r="A78" i="31" s="1"/>
  <c r="A19" i="31"/>
  <c r="A47" i="31" s="1"/>
  <c r="A75" i="31" s="1"/>
  <c r="G92" i="31"/>
  <c r="G91" i="31"/>
  <c r="G90" i="31"/>
  <c r="G89" i="31"/>
  <c r="G88" i="31"/>
  <c r="G87" i="31"/>
  <c r="G86" i="31"/>
  <c r="AF73" i="31"/>
  <c r="AG73" i="31" s="1"/>
  <c r="AH73" i="31" s="1"/>
  <c r="AI73" i="31" s="1"/>
  <c r="AJ73" i="31" s="1"/>
  <c r="AK73" i="31" s="1"/>
  <c r="AL73" i="31" s="1"/>
  <c r="AM73" i="31" s="1"/>
  <c r="AN73" i="31" s="1"/>
  <c r="AO73" i="31" s="1"/>
  <c r="AP73" i="31" s="1"/>
  <c r="AQ73" i="31" s="1"/>
  <c r="AR73" i="31" s="1"/>
  <c r="AS73" i="31" s="1"/>
  <c r="AT73" i="31" s="1"/>
  <c r="AU73" i="31" s="1"/>
  <c r="AV73" i="31" s="1"/>
  <c r="AW73" i="31" s="1"/>
  <c r="AX73" i="31" s="1"/>
  <c r="AY73" i="31" s="1"/>
  <c r="AZ73" i="31" s="1"/>
  <c r="BA73" i="31" s="1"/>
  <c r="BB73" i="31" s="1"/>
  <c r="BC73" i="31" s="1"/>
  <c r="BD73" i="31" s="1"/>
  <c r="BE73" i="31" s="1"/>
  <c r="BF73" i="31" s="1"/>
  <c r="BG73" i="31" s="1"/>
  <c r="BH73" i="31" s="1"/>
  <c r="BI73" i="31" s="1"/>
  <c r="BJ73" i="31" s="1"/>
  <c r="B73" i="31"/>
  <c r="C73" i="31" s="1"/>
  <c r="D73" i="31" s="1"/>
  <c r="E73" i="31" s="1"/>
  <c r="F73" i="31" s="1"/>
  <c r="G73" i="31" s="1"/>
  <c r="H73" i="31" s="1"/>
  <c r="I73" i="31" s="1"/>
  <c r="J73" i="31" s="1"/>
  <c r="K73" i="31" s="1"/>
  <c r="L73" i="31" s="1"/>
  <c r="M73" i="31" s="1"/>
  <c r="N73" i="31" s="1"/>
  <c r="O73" i="31" s="1"/>
  <c r="P73" i="31" s="1"/>
  <c r="Q73" i="31" s="1"/>
  <c r="R73" i="31" s="1"/>
  <c r="S73" i="31" s="1"/>
  <c r="T73" i="31" s="1"/>
  <c r="U73" i="31" s="1"/>
  <c r="V73" i="31" s="1"/>
  <c r="W73" i="31" s="1"/>
  <c r="X73" i="31" s="1"/>
  <c r="Y73" i="31" s="1"/>
  <c r="Z73" i="31" s="1"/>
  <c r="AA73" i="31" s="1"/>
  <c r="AB73" i="31" s="1"/>
  <c r="AC73" i="31" s="1"/>
  <c r="AD73" i="31" s="1"/>
  <c r="AE73" i="31" s="1"/>
  <c r="AF59" i="31"/>
  <c r="AG59" i="31" s="1"/>
  <c r="AH59" i="31" s="1"/>
  <c r="AI59" i="31" s="1"/>
  <c r="AJ59" i="31" s="1"/>
  <c r="AK59" i="31" s="1"/>
  <c r="AL59" i="31" s="1"/>
  <c r="AM59" i="31" s="1"/>
  <c r="AN59" i="31" s="1"/>
  <c r="AO59" i="31" s="1"/>
  <c r="AP59" i="31" s="1"/>
  <c r="AQ59" i="31" s="1"/>
  <c r="AR59" i="31" s="1"/>
  <c r="AS59" i="31" s="1"/>
  <c r="AT59" i="31" s="1"/>
  <c r="AU59" i="31" s="1"/>
  <c r="AV59" i="31" s="1"/>
  <c r="AW59" i="31" s="1"/>
  <c r="AX59" i="31" s="1"/>
  <c r="AY59" i="31" s="1"/>
  <c r="AZ59" i="31" s="1"/>
  <c r="BA59" i="31" s="1"/>
  <c r="BB59" i="31" s="1"/>
  <c r="BC59" i="31" s="1"/>
  <c r="BD59" i="31" s="1"/>
  <c r="BE59" i="31" s="1"/>
  <c r="BF59" i="31" s="1"/>
  <c r="BG59" i="31" s="1"/>
  <c r="BH59" i="31" s="1"/>
  <c r="BI59" i="31" s="1"/>
  <c r="BJ59" i="31" s="1"/>
  <c r="B59" i="31"/>
  <c r="C59" i="31" s="1"/>
  <c r="D59" i="31" s="1"/>
  <c r="E59" i="31" s="1"/>
  <c r="F59" i="31" s="1"/>
  <c r="G59" i="31" s="1"/>
  <c r="H59" i="31" s="1"/>
  <c r="I59" i="31" s="1"/>
  <c r="J59" i="31" s="1"/>
  <c r="K59" i="31" s="1"/>
  <c r="L59" i="31" s="1"/>
  <c r="M59" i="31" s="1"/>
  <c r="N59" i="31" s="1"/>
  <c r="O59" i="31" s="1"/>
  <c r="P59" i="31" s="1"/>
  <c r="Q59" i="31" s="1"/>
  <c r="R59" i="31" s="1"/>
  <c r="S59" i="31" s="1"/>
  <c r="T59" i="31" s="1"/>
  <c r="U59" i="31" s="1"/>
  <c r="V59" i="31" s="1"/>
  <c r="W59" i="31" s="1"/>
  <c r="X59" i="31" s="1"/>
  <c r="Y59" i="31" s="1"/>
  <c r="Z59" i="31" s="1"/>
  <c r="AA59" i="31" s="1"/>
  <c r="AB59" i="31" s="1"/>
  <c r="AC59" i="31" s="1"/>
  <c r="AD59" i="31" s="1"/>
  <c r="AE59" i="31" s="1"/>
  <c r="AG45" i="31"/>
  <c r="B45" i="31"/>
  <c r="AG31" i="31"/>
  <c r="AH31" i="31" s="1"/>
  <c r="AI31" i="31" s="1"/>
  <c r="AJ31" i="31" s="1"/>
  <c r="AK31" i="31" s="1"/>
  <c r="AL31" i="31" s="1"/>
  <c r="AM31" i="31" s="1"/>
  <c r="AN31" i="31" s="1"/>
  <c r="AO31" i="31" s="1"/>
  <c r="AP31" i="31" s="1"/>
  <c r="AQ31" i="31" s="1"/>
  <c r="AR31" i="31" s="1"/>
  <c r="AS31" i="31" s="1"/>
  <c r="AT31" i="31" s="1"/>
  <c r="AU31" i="31" s="1"/>
  <c r="AV31" i="31" s="1"/>
  <c r="AW31" i="31" s="1"/>
  <c r="AX31" i="31" s="1"/>
  <c r="AY31" i="31" s="1"/>
  <c r="AZ31" i="31" s="1"/>
  <c r="BA31" i="31" s="1"/>
  <c r="BB31" i="31" s="1"/>
  <c r="BC31" i="31" s="1"/>
  <c r="BD31" i="31" s="1"/>
  <c r="BE31" i="31" s="1"/>
  <c r="BF31" i="31" s="1"/>
  <c r="BG31" i="31" s="1"/>
  <c r="BH31" i="31" s="1"/>
  <c r="BI31" i="31" s="1"/>
  <c r="BJ31" i="31" s="1"/>
  <c r="B31" i="31"/>
  <c r="C31" i="31" s="1"/>
  <c r="D31" i="31" s="1"/>
  <c r="E31" i="31" s="1"/>
  <c r="F31" i="31" s="1"/>
  <c r="G31" i="31" s="1"/>
  <c r="H31" i="31" s="1"/>
  <c r="I31" i="31" s="1"/>
  <c r="J31" i="31" s="1"/>
  <c r="K31" i="31" s="1"/>
  <c r="L31" i="31" s="1"/>
  <c r="M31" i="31" s="1"/>
  <c r="N31" i="31" s="1"/>
  <c r="O31" i="31" s="1"/>
  <c r="P31" i="31" s="1"/>
  <c r="Q31" i="31" s="1"/>
  <c r="R31" i="31" s="1"/>
  <c r="S31" i="31" s="1"/>
  <c r="T31" i="31" s="1"/>
  <c r="U31" i="31" s="1"/>
  <c r="V31" i="31" s="1"/>
  <c r="W31" i="31" s="1"/>
  <c r="X31" i="31" s="1"/>
  <c r="Y31" i="31" s="1"/>
  <c r="Z31" i="31" s="1"/>
  <c r="AA31" i="31" s="1"/>
  <c r="AB31" i="31" s="1"/>
  <c r="AC31" i="31" s="1"/>
  <c r="AD31" i="31" s="1"/>
  <c r="AE31" i="31" s="1"/>
  <c r="AF31" i="31" s="1"/>
  <c r="AG17" i="31"/>
  <c r="AH17" i="31" s="1"/>
  <c r="AI17" i="31" s="1"/>
  <c r="AJ17" i="31" s="1"/>
  <c r="AK17" i="31" s="1"/>
  <c r="AL17" i="31" s="1"/>
  <c r="AM17" i="31" s="1"/>
  <c r="AN17" i="31" s="1"/>
  <c r="AO17" i="31" s="1"/>
  <c r="AP17" i="31" s="1"/>
  <c r="AQ17" i="31" s="1"/>
  <c r="AR17" i="31" s="1"/>
  <c r="AS17" i="31" s="1"/>
  <c r="AT17" i="31" s="1"/>
  <c r="AU17" i="31" s="1"/>
  <c r="AV17" i="31" s="1"/>
  <c r="AW17" i="31" s="1"/>
  <c r="AX17" i="31" s="1"/>
  <c r="AY17" i="31" s="1"/>
  <c r="AZ17" i="31" s="1"/>
  <c r="BA17" i="31" s="1"/>
  <c r="BB17" i="31" s="1"/>
  <c r="BC17" i="31" s="1"/>
  <c r="BD17" i="31" s="1"/>
  <c r="BE17" i="31" s="1"/>
  <c r="BF17" i="31" s="1"/>
  <c r="BG17" i="31" s="1"/>
  <c r="BH17" i="31" s="1"/>
  <c r="BI17" i="31" s="1"/>
  <c r="BJ17" i="31" s="1"/>
  <c r="B17" i="31"/>
  <c r="C17" i="31" s="1"/>
  <c r="D17" i="31" s="1"/>
  <c r="E17" i="31" s="1"/>
  <c r="F17" i="31" s="1"/>
  <c r="G17" i="31" s="1"/>
  <c r="H17" i="31" s="1"/>
  <c r="I17" i="31" s="1"/>
  <c r="J17" i="31" s="1"/>
  <c r="K17" i="31" s="1"/>
  <c r="L17" i="31" s="1"/>
  <c r="M17" i="31" s="1"/>
  <c r="N17" i="31" s="1"/>
  <c r="O17" i="31" s="1"/>
  <c r="P17" i="31" s="1"/>
  <c r="Q17" i="31" s="1"/>
  <c r="R17" i="31" s="1"/>
  <c r="S17" i="31" s="1"/>
  <c r="T17" i="31" s="1"/>
  <c r="U17" i="31" s="1"/>
  <c r="V17" i="31" s="1"/>
  <c r="W17" i="31" s="1"/>
  <c r="X17" i="31" s="1"/>
  <c r="Y17" i="31" s="1"/>
  <c r="Z17" i="31" s="1"/>
  <c r="AA17" i="31" s="1"/>
  <c r="AB17" i="31" s="1"/>
  <c r="AC17" i="31" s="1"/>
  <c r="AD17" i="31" s="1"/>
  <c r="AE17" i="31" s="1"/>
  <c r="AF17" i="31" s="1"/>
  <c r="AG3" i="31"/>
  <c r="AH3" i="31" s="1"/>
  <c r="AI3" i="31" s="1"/>
  <c r="AJ3" i="31" s="1"/>
  <c r="AK3" i="31" s="1"/>
  <c r="AL3" i="31" s="1"/>
  <c r="AM3" i="31" s="1"/>
  <c r="AN3" i="31" s="1"/>
  <c r="AO3" i="31" s="1"/>
  <c r="AP3" i="31" s="1"/>
  <c r="AQ3" i="31" s="1"/>
  <c r="AR3" i="31" s="1"/>
  <c r="AS3" i="31" s="1"/>
  <c r="AT3" i="31" s="1"/>
  <c r="AU3" i="31" s="1"/>
  <c r="AV3" i="31" s="1"/>
  <c r="AW3" i="31" s="1"/>
  <c r="AX3" i="31" s="1"/>
  <c r="AY3" i="31" s="1"/>
  <c r="AZ3" i="31" s="1"/>
  <c r="BA3" i="31" s="1"/>
  <c r="BB3" i="31" s="1"/>
  <c r="BC3" i="31" s="1"/>
  <c r="BD3" i="31" s="1"/>
  <c r="BE3" i="31" s="1"/>
  <c r="BF3" i="31" s="1"/>
  <c r="BG3" i="31" s="1"/>
  <c r="BH3" i="31" s="1"/>
  <c r="A132" i="31"/>
  <c r="A131" i="31"/>
  <c r="A130" i="31"/>
  <c r="A129" i="31"/>
  <c r="A128" i="31"/>
  <c r="A127" i="31"/>
  <c r="A126" i="31"/>
  <c r="A125" i="31"/>
  <c r="A124" i="31"/>
  <c r="A123" i="31"/>
  <c r="A122" i="31"/>
  <c r="A121" i="31"/>
  <c r="A120" i="31"/>
  <c r="A119" i="31"/>
  <c r="A118" i="31"/>
  <c r="A117" i="31"/>
  <c r="A20" i="31" l="1"/>
  <c r="A48" i="31" s="1"/>
  <c r="A76" i="31" s="1"/>
  <c r="A34" i="31"/>
  <c r="A62" i="31" s="1"/>
  <c r="A35" i="31"/>
  <c r="A63" i="31" s="1"/>
  <c r="A23" i="31"/>
  <c r="A51" i="31" s="1"/>
  <c r="A79" i="31" s="1"/>
  <c r="A32" i="31"/>
  <c r="A60" i="31" s="1"/>
  <c r="A86" i="31"/>
  <c r="B86" i="31" s="1"/>
  <c r="A18" i="31"/>
  <c r="A46" i="31" s="1"/>
  <c r="A74" i="31" s="1"/>
  <c r="A89" i="31"/>
  <c r="B89" i="31" s="1"/>
  <c r="A92" i="31"/>
  <c r="B92" i="31" s="1"/>
  <c r="A90" i="31"/>
  <c r="B90" i="31" s="1"/>
  <c r="A91" i="31"/>
  <c r="B91" i="31" s="1"/>
  <c r="AH45" i="31"/>
  <c r="A87" i="31"/>
  <c r="B87" i="31" s="1"/>
  <c r="AI45" i="31" l="1"/>
  <c r="AJ45" i="31" l="1"/>
  <c r="AK45" i="31" l="1"/>
  <c r="AL45" i="31" l="1"/>
  <c r="AM45" i="31" l="1"/>
  <c r="AN45" i="31" l="1"/>
  <c r="AO45" i="31" l="1"/>
  <c r="AP45" i="31" l="1"/>
  <c r="AQ45" i="31" l="1"/>
  <c r="AR45" i="31" l="1"/>
  <c r="AS45" i="31" l="1"/>
  <c r="AT45" i="31" l="1"/>
  <c r="AU45" i="31" l="1"/>
  <c r="AV45" i="31" l="1"/>
  <c r="AW45" i="31" l="1"/>
  <c r="AX45" i="31" l="1"/>
  <c r="AY45" i="31" l="1"/>
  <c r="AZ45" i="31" l="1"/>
  <c r="BA45" i="31" l="1"/>
  <c r="BB45" i="31" l="1"/>
  <c r="BC45" i="31" l="1"/>
  <c r="BD45" i="31" l="1"/>
  <c r="BE45" i="31" l="1"/>
  <c r="BF45" i="31" l="1"/>
  <c r="BG45" i="31" l="1"/>
  <c r="BH45" i="31" l="1"/>
  <c r="BI45" i="31" l="1"/>
  <c r="BJ45" i="31" l="1"/>
  <c r="BK45" i="31" l="1"/>
  <c r="C45" i="31"/>
  <c r="D45" i="31" l="1"/>
  <c r="E45" i="31" l="1"/>
  <c r="F45" i="31" s="1"/>
  <c r="G45" i="31" l="1"/>
  <c r="H45" i="31" l="1"/>
  <c r="I45" i="31" l="1"/>
  <c r="J45" i="31" l="1"/>
  <c r="K45" i="31" l="1"/>
  <c r="L45" i="31" l="1"/>
  <c r="M45" i="31" l="1"/>
  <c r="N45" i="31" l="1"/>
  <c r="O45" i="31" l="1"/>
  <c r="P45" i="31" l="1"/>
  <c r="Q45" i="31" l="1"/>
  <c r="R45" i="31" l="1"/>
  <c r="S45" i="31" l="1"/>
  <c r="T45" i="31" l="1"/>
  <c r="U45" i="31" l="1"/>
  <c r="V45" i="31" l="1"/>
  <c r="W45" i="31" l="1"/>
  <c r="X45" i="31" l="1"/>
  <c r="Y45" i="31" l="1"/>
  <c r="Z45" i="31" l="1"/>
  <c r="AA45" i="31" l="1"/>
  <c r="AB45" i="31" l="1"/>
  <c r="AC45" i="31" l="1"/>
  <c r="AD45" i="31" l="1"/>
  <c r="AE45" i="31" l="1"/>
  <c r="AF45" i="31" s="1"/>
  <c r="B3" i="31"/>
  <c r="B96" i="31" s="1"/>
  <c r="L96" i="31" l="1"/>
  <c r="BJ96" i="31"/>
  <c r="AK96" i="31"/>
  <c r="BY96" i="31"/>
  <c r="CD96" i="31"/>
  <c r="BT96" i="31"/>
  <c r="BE96" i="31"/>
  <c r="G96" i="31"/>
  <c r="V96" i="31"/>
  <c r="BO96" i="31"/>
  <c r="AA96" i="31"/>
  <c r="AU96" i="31"/>
  <c r="AZ96" i="31"/>
  <c r="AP96" i="31"/>
  <c r="Q96" i="31"/>
  <c r="AF96" i="31"/>
  <c r="B106" i="31"/>
  <c r="L106" i="31" s="1"/>
  <c r="B111" i="31"/>
  <c r="B109" i="31"/>
  <c r="B107" i="31"/>
  <c r="C3" i="31"/>
  <c r="D3" i="31" s="1"/>
  <c r="E3" i="31" s="1"/>
  <c r="F3" i="31" s="1"/>
  <c r="G3" i="31" s="1"/>
  <c r="H3" i="31" s="1"/>
  <c r="I3" i="31" s="1"/>
  <c r="J3" i="31" s="1"/>
  <c r="K3" i="31" s="1"/>
  <c r="L3" i="31" s="1"/>
  <c r="M3" i="31" s="1"/>
  <c r="N3" i="31" s="1"/>
  <c r="O3" i="31" s="1"/>
  <c r="P3" i="31" s="1"/>
  <c r="Q3" i="31" s="1"/>
  <c r="R3" i="31" s="1"/>
  <c r="S3" i="31" s="1"/>
  <c r="T3" i="31" s="1"/>
  <c r="U3" i="31" s="1"/>
  <c r="V3" i="31" s="1"/>
  <c r="W3" i="31" s="1"/>
  <c r="X3" i="31" s="1"/>
  <c r="Y3" i="31" s="1"/>
  <c r="Z3" i="31" s="1"/>
  <c r="AA3" i="31" s="1"/>
  <c r="AB3" i="31" s="1"/>
  <c r="AC3" i="31" s="1"/>
  <c r="AD3" i="31" s="1"/>
  <c r="AE3" i="31" s="1"/>
  <c r="AF3" i="31" s="1"/>
  <c r="B112" i="31"/>
  <c r="B102" i="31"/>
  <c r="B98" i="31"/>
  <c r="Q98" i="31" s="1"/>
  <c r="B113" i="31"/>
  <c r="B110" i="31"/>
  <c r="B114" i="31"/>
  <c r="B108" i="31"/>
  <c r="CD108" i="31" s="1"/>
  <c r="B97" i="31"/>
  <c r="AZ102" i="31" l="1"/>
  <c r="L102" i="31"/>
  <c r="BY102" i="31"/>
  <c r="AA102" i="31"/>
  <c r="CD102" i="31"/>
  <c r="BO102" i="31"/>
  <c r="AU102" i="31"/>
  <c r="AP102" i="31"/>
  <c r="BE102" i="31"/>
  <c r="Q102" i="31"/>
  <c r="BT102" i="31"/>
  <c r="AK102" i="31"/>
  <c r="AF102" i="31"/>
  <c r="V102" i="31"/>
  <c r="G102" i="31"/>
  <c r="BJ102" i="31"/>
  <c r="BY112" i="31"/>
  <c r="BO112" i="31"/>
  <c r="CD112" i="31"/>
  <c r="L107" i="31"/>
  <c r="BJ107" i="31"/>
  <c r="L97" i="31"/>
  <c r="G97" i="31"/>
  <c r="BT97" i="31"/>
  <c r="CD100" i="31"/>
  <c r="Q100" i="31"/>
  <c r="AU100" i="31"/>
  <c r="B99" i="31"/>
  <c r="AZ100" i="31"/>
  <c r="AA100" i="31"/>
  <c r="AP100" i="31"/>
  <c r="BT100" i="31"/>
  <c r="BE100" i="31"/>
  <c r="G100" i="31"/>
  <c r="BJ100" i="31"/>
  <c r="B101" i="31"/>
  <c r="BO100" i="31"/>
  <c r="V100" i="31"/>
  <c r="AK100" i="31"/>
  <c r="BY100" i="31"/>
  <c r="L100" i="31"/>
  <c r="AF100" i="31"/>
  <c r="G114" i="31"/>
  <c r="AK114" i="31"/>
  <c r="L114" i="31"/>
  <c r="AU114" i="31"/>
  <c r="BJ114" i="31"/>
  <c r="Q114" i="31"/>
  <c r="BT114" i="31"/>
  <c r="AZ114" i="31"/>
  <c r="BO114" i="31"/>
  <c r="BY114" i="31"/>
  <c r="BE114" i="31"/>
  <c r="V114" i="31"/>
  <c r="AF114" i="31"/>
  <c r="AA114" i="31"/>
  <c r="AP114" i="31"/>
  <c r="CD114" i="31"/>
  <c r="AZ111" i="31"/>
  <c r="BE111" i="31"/>
  <c r="BJ111" i="31"/>
  <c r="BT111" i="31"/>
  <c r="BO111" i="31"/>
  <c r="G111" i="31"/>
  <c r="L111" i="31"/>
  <c r="BJ109" i="31"/>
  <c r="AK109" i="31"/>
  <c r="V109" i="31"/>
  <c r="AP109" i="31"/>
  <c r="L109" i="31"/>
  <c r="AU109" i="31"/>
  <c r="AZ109" i="31"/>
  <c r="AF109" i="31"/>
  <c r="AA109" i="31"/>
  <c r="BO109" i="31"/>
  <c r="BE109" i="31"/>
  <c r="BY109" i="31"/>
  <c r="G109" i="31"/>
  <c r="CD109" i="31"/>
  <c r="BT109" i="31"/>
  <c r="Q109" i="31"/>
  <c r="AF110" i="31"/>
  <c r="AP110" i="31"/>
  <c r="AA110" i="31"/>
  <c r="V110" i="31"/>
  <c r="AU110" i="31"/>
  <c r="BJ113" i="31"/>
  <c r="AZ113" i="31"/>
  <c r="BO113" i="31"/>
  <c r="L113" i="31"/>
  <c r="AU113" i="31"/>
  <c r="AK113" i="31"/>
  <c r="AF113" i="31"/>
  <c r="V113" i="31"/>
  <c r="BE113" i="31"/>
  <c r="AA113" i="31"/>
  <c r="BY113" i="31"/>
  <c r="CD113" i="31"/>
  <c r="AP113" i="31"/>
  <c r="Q113" i="31"/>
  <c r="BT113" i="31"/>
  <c r="G113" i="31"/>
  <c r="AP101" i="31" l="1"/>
  <c r="AU101" i="31"/>
  <c r="B104" i="31"/>
  <c r="AZ101" i="31"/>
  <c r="AK101" i="31"/>
  <c r="G101" i="31"/>
  <c r="CD101" i="31"/>
  <c r="AA101" i="31"/>
  <c r="B103" i="31"/>
  <c r="BE101" i="31"/>
  <c r="BT101" i="31"/>
  <c r="BO101" i="31"/>
  <c r="BJ101" i="31"/>
  <c r="Q101" i="31"/>
  <c r="AF101" i="31"/>
  <c r="L101" i="31"/>
  <c r="B105" i="31"/>
  <c r="BY101" i="31"/>
  <c r="V101" i="31"/>
  <c r="BJ105" i="31" l="1"/>
  <c r="BE105" i="31"/>
  <c r="AK105" i="31"/>
  <c r="BO105" i="31"/>
  <c r="G105" i="31"/>
  <c r="L105" i="31"/>
  <c r="CD105" i="31"/>
  <c r="AZ105" i="31"/>
  <c r="AA103" i="31"/>
  <c r="BT103" i="31"/>
  <c r="BJ103" i="31"/>
  <c r="BO103" i="31"/>
  <c r="AU103" i="31"/>
  <c r="BY103" i="31"/>
  <c r="L103" i="31"/>
  <c r="G103" i="31"/>
  <c r="AP103" i="31"/>
  <c r="CD103" i="31"/>
  <c r="AK103" i="31"/>
  <c r="BE103" i="31"/>
  <c r="AF103" i="31"/>
  <c r="AZ103" i="31"/>
  <c r="Q103" i="31"/>
  <c r="V103" i="31"/>
  <c r="V115" i="31" s="1"/>
  <c r="L104" i="31"/>
  <c r="AU104" i="31"/>
  <c r="Q104" i="31"/>
  <c r="AA104" i="31"/>
  <c r="G104" i="31"/>
  <c r="CD104" i="31"/>
  <c r="V104" i="31"/>
  <c r="BJ104" i="31"/>
  <c r="AZ104" i="31"/>
  <c r="BY104" i="31"/>
  <c r="BE104" i="31"/>
  <c r="BT104" i="31"/>
  <c r="BO104" i="31"/>
  <c r="AK104" i="31"/>
  <c r="AK115" i="31" s="1"/>
  <c r="AP104" i="31"/>
  <c r="AF104" i="31"/>
  <c r="L115" i="31" l="1"/>
  <c r="AA115" i="31"/>
  <c r="AF115" i="31"/>
  <c r="AZ115" i="31"/>
  <c r="AU115" i="31"/>
  <c r="BE115" i="31"/>
  <c r="BO115" i="31"/>
  <c r="BJ115" i="31"/>
  <c r="CD115" i="31"/>
  <c r="BT115" i="31"/>
  <c r="Q115" i="31"/>
  <c r="AP115" i="31"/>
  <c r="G115" i="31"/>
  <c r="BY115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</author>
  </authors>
  <commentList>
    <comment ref="L106" authorId="0" shapeId="0" xr:uid="{456E5423-3435-4CD2-8286-87A9AAA4E447}">
      <text>
        <r>
          <rPr>
            <b/>
            <sz val="9"/>
            <color indexed="81"/>
            <rFont val="Tahoma"/>
            <family val="2"/>
          </rPr>
          <t>Jan:</t>
        </r>
        <r>
          <rPr>
            <sz val="9"/>
            <color indexed="81"/>
            <rFont val="Tahoma"/>
            <family val="2"/>
          </rPr>
          <t xml:space="preserve">
Nur im Stadtgebiet Augsburg</t>
        </r>
      </text>
    </comment>
    <comment ref="L107" authorId="0" shapeId="0" xr:uid="{0B3330F9-7E17-40F0-ACAE-7518FAF7E24A}">
      <text>
        <r>
          <rPr>
            <b/>
            <sz val="9"/>
            <color indexed="81"/>
            <rFont val="Tahoma"/>
            <family val="2"/>
          </rPr>
          <t>Jan:</t>
        </r>
        <r>
          <rPr>
            <sz val="9"/>
            <color indexed="81"/>
            <rFont val="Tahoma"/>
            <family val="2"/>
          </rPr>
          <t xml:space="preserve">
Nur in Gemeinden mit überwiegend katholischer Bevölkerung</t>
        </r>
      </text>
    </comment>
  </commentList>
</comments>
</file>

<file path=xl/sharedStrings.xml><?xml version="1.0" encoding="utf-8"?>
<sst xmlns="http://schemas.openxmlformats.org/spreadsheetml/2006/main" count="65" uniqueCount="47">
  <si>
    <t>Name</t>
  </si>
  <si>
    <t>Start</t>
  </si>
  <si>
    <t>End</t>
  </si>
  <si>
    <t>Urlaubsanspruch</t>
  </si>
  <si>
    <t>Beschäftigung %</t>
  </si>
  <si>
    <t>Hessen</t>
  </si>
  <si>
    <t>Nordrhein-Westalen</t>
  </si>
  <si>
    <t>Niedersachsen</t>
  </si>
  <si>
    <t>Bundesländer</t>
  </si>
  <si>
    <t>Baden-Würtemberg</t>
  </si>
  <si>
    <t>Bayern</t>
  </si>
  <si>
    <t>Berlin</t>
  </si>
  <si>
    <t>Brandenburg</t>
  </si>
  <si>
    <t>Bremen</t>
  </si>
  <si>
    <t>Hamburg</t>
  </si>
  <si>
    <t>Mecklenburg-Vorpommern</t>
  </si>
  <si>
    <t>Rheinland-Pfalz</t>
  </si>
  <si>
    <t>Saarland</t>
  </si>
  <si>
    <t>Sachsen</t>
  </si>
  <si>
    <t>Sachsen-Anhalt</t>
  </si>
  <si>
    <t>Schleswig-Holstein</t>
  </si>
  <si>
    <t>Thüringen</t>
  </si>
  <si>
    <t>Feiertage</t>
  </si>
  <si>
    <t>Urlaub</t>
  </si>
  <si>
    <t>Anspruch</t>
  </si>
  <si>
    <t>Datum</t>
  </si>
  <si>
    <t>Neujahr</t>
  </si>
  <si>
    <t>Heilige drei Könige</t>
  </si>
  <si>
    <t>Frauentag</t>
  </si>
  <si>
    <t>Gründonnerstag</t>
  </si>
  <si>
    <t>Karfreitag</t>
  </si>
  <si>
    <t>Ostermontag</t>
  </si>
  <si>
    <t>Tag der Arbeit</t>
  </si>
  <si>
    <t>Christi Himmelfahrt</t>
  </si>
  <si>
    <t>Pfingstmontag</t>
  </si>
  <si>
    <t>Frohnleichnam</t>
  </si>
  <si>
    <t>Augsburger Hohes Friedensfest</t>
  </si>
  <si>
    <t>Mariä Himmelfahrt</t>
  </si>
  <si>
    <t>Weltkindertag</t>
  </si>
  <si>
    <t>Tag der Deutschen Einheit</t>
  </si>
  <si>
    <t>Reformationstag</t>
  </si>
  <si>
    <t>Allerheiligen</t>
  </si>
  <si>
    <t>Buß- und Bettag</t>
  </si>
  <si>
    <t>1. Weihnachtstag</t>
  </si>
  <si>
    <t>2. Weihnachtstag</t>
  </si>
  <si>
    <t>Bitte wählen</t>
  </si>
  <si>
    <t>Bundesland (Arbeitsort)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</si>
</sst>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u/>
      <sz val="14"/>
      <color theme="1"/>
      <name val="Arial"/>
      <family val="2"/>
    </font>
    <font>
      <sz val="11"/>
      <color rgb="FF9C5700"/>
      <name val="Calibri"/>
      <family val="2"/>
      <scheme val="minor"/>
    </font>
    <font>
      <sz val="18"/>
      <color theme="1"/>
      <name val="Arial"/>
      <family val="2"/>
    </font>
    <font>
      <b/>
      <sz val="3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5700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C4D79B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 applyFill="0" applyBorder="0" applyAlignment="0" applyProtection="0"/>
    <xf numFmtId="0" fontId="5" fillId="5" borderId="0" applyNumberFormat="0" applyBorder="0" applyAlignment="0" applyProtection="0"/>
  </cellStyleXfs>
  <cellXfs count="97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4" fontId="10" fillId="4" borderId="19" xfId="0" applyNumberFormat="1" applyFont="1" applyFill="1" applyBorder="1" applyAlignment="1">
      <alignment horizontal="center" vertical="center" textRotation="90"/>
    </xf>
    <xf numFmtId="14" fontId="10" fillId="4" borderId="20" xfId="0" applyNumberFormat="1" applyFont="1" applyFill="1" applyBorder="1" applyAlignment="1">
      <alignment horizontal="center" vertical="distributed" textRotation="90"/>
    </xf>
    <xf numFmtId="14" fontId="10" fillId="3" borderId="0" xfId="0" applyNumberFormat="1" applyFont="1" applyFill="1" applyAlignment="1">
      <alignment horizontal="center" vertical="center" textRotation="90"/>
    </xf>
    <xf numFmtId="0" fontId="8" fillId="4" borderId="14" xfId="0" applyFont="1" applyFill="1" applyBorder="1" applyAlignment="1">
      <alignment horizontal="right"/>
    </xf>
    <xf numFmtId="0" fontId="8" fillId="3" borderId="0" xfId="0" applyFont="1" applyFill="1"/>
    <xf numFmtId="0" fontId="8" fillId="4" borderId="15" xfId="0" applyFont="1" applyFill="1" applyBorder="1" applyAlignment="1">
      <alignment horizontal="right"/>
    </xf>
    <xf numFmtId="164" fontId="8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8" xfId="0" applyNumberFormat="1" applyFont="1" applyBorder="1"/>
    <xf numFmtId="164" fontId="8" fillId="0" borderId="28" xfId="0" applyNumberFormat="1" applyFont="1" applyBorder="1"/>
    <xf numFmtId="164" fontId="8" fillId="0" borderId="10" xfId="0" applyNumberFormat="1" applyFont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21" xfId="0" applyFont="1" applyBorder="1"/>
    <xf numFmtId="0" fontId="8" fillId="0" borderId="15" xfId="0" applyFont="1" applyBorder="1"/>
    <xf numFmtId="0" fontId="8" fillId="0" borderId="16" xfId="0" applyFont="1" applyBorder="1"/>
    <xf numFmtId="0" fontId="14" fillId="0" borderId="45" xfId="0" applyFont="1" applyBorder="1"/>
    <xf numFmtId="14" fontId="8" fillId="0" borderId="0" xfId="0" applyNumberFormat="1" applyFont="1"/>
    <xf numFmtId="14" fontId="8" fillId="0" borderId="0" xfId="0" applyNumberFormat="1" applyFont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/>
    </xf>
    <xf numFmtId="9" fontId="0" fillId="6" borderId="1" xfId="0" applyNumberFormat="1" applyFill="1" applyBorder="1" applyAlignment="1">
      <alignment horizontal="center" vertical="center"/>
    </xf>
    <xf numFmtId="0" fontId="14" fillId="7" borderId="45" xfId="0" applyFont="1" applyFill="1" applyBorder="1"/>
    <xf numFmtId="0" fontId="8" fillId="7" borderId="1" xfId="0" applyFont="1" applyFill="1" applyBorder="1"/>
    <xf numFmtId="0" fontId="8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64" fontId="8" fillId="0" borderId="47" xfId="0" applyNumberFormat="1" applyFont="1" applyBorder="1" applyAlignment="1">
      <alignment horizontal="center" vertical="center"/>
    </xf>
    <xf numFmtId="164" fontId="8" fillId="0" borderId="48" xfId="0" applyNumberFormat="1" applyFont="1" applyBorder="1" applyAlignment="1">
      <alignment horizontal="center" vertical="center"/>
    </xf>
    <xf numFmtId="164" fontId="8" fillId="0" borderId="49" xfId="0" applyNumberFormat="1" applyFont="1" applyBorder="1" applyAlignment="1">
      <alignment horizontal="center" vertical="center"/>
    </xf>
    <xf numFmtId="164" fontId="8" fillId="0" borderId="50" xfId="0" applyNumberFormat="1" applyFont="1" applyBorder="1" applyAlignment="1">
      <alignment horizontal="center" vertical="center"/>
    </xf>
    <xf numFmtId="164" fontId="8" fillId="0" borderId="51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164" fontId="8" fillId="0" borderId="50" xfId="0" applyNumberFormat="1" applyFont="1" applyBorder="1"/>
    <xf numFmtId="0" fontId="8" fillId="0" borderId="4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4" fontId="8" fillId="0" borderId="9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4" fontId="13" fillId="5" borderId="9" xfId="15" applyNumberFormat="1" applyFont="1" applyBorder="1" applyAlignment="1">
      <alignment horizontal="center"/>
    </xf>
    <xf numFmtId="0" fontId="13" fillId="5" borderId="1" xfId="15" applyFont="1" applyBorder="1" applyAlignment="1">
      <alignment horizontal="center"/>
    </xf>
    <xf numFmtId="0" fontId="13" fillId="5" borderId="10" xfId="15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4" fillId="7" borderId="43" xfId="0" applyFont="1" applyFill="1" applyBorder="1" applyAlignment="1">
      <alignment horizontal="center"/>
    </xf>
    <xf numFmtId="0" fontId="14" fillId="7" borderId="44" xfId="0" applyFont="1" applyFill="1" applyBorder="1" applyAlignment="1">
      <alignment horizontal="center"/>
    </xf>
    <xf numFmtId="164" fontId="8" fillId="0" borderId="36" xfId="0" applyNumberFormat="1" applyFont="1" applyBorder="1" applyAlignment="1">
      <alignment horizontal="center"/>
    </xf>
    <xf numFmtId="164" fontId="8" fillId="0" borderId="37" xfId="0" applyNumberFormat="1" applyFon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39" xfId="0" applyNumberFormat="1" applyFont="1" applyBorder="1" applyAlignment="1">
      <alignment horizontal="center"/>
    </xf>
    <xf numFmtId="164" fontId="8" fillId="0" borderId="40" xfId="0" applyNumberFormat="1" applyFont="1" applyBorder="1" applyAlignment="1">
      <alignment horizontal="center"/>
    </xf>
    <xf numFmtId="164" fontId="8" fillId="0" borderId="33" xfId="0" applyNumberFormat="1" applyFont="1" applyBorder="1" applyAlignment="1">
      <alignment horizontal="center"/>
    </xf>
    <xf numFmtId="0" fontId="14" fillId="7" borderId="42" xfId="0" applyFont="1" applyFill="1" applyBorder="1" applyAlignment="1">
      <alignment horizontal="center"/>
    </xf>
    <xf numFmtId="0" fontId="14" fillId="7" borderId="46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164" fontId="8" fillId="0" borderId="34" xfId="0" applyNumberFormat="1" applyFont="1" applyBorder="1" applyAlignment="1">
      <alignment horizontal="center"/>
    </xf>
    <xf numFmtId="164" fontId="8" fillId="0" borderId="38" xfId="0" applyNumberFormat="1" applyFont="1" applyBorder="1" applyAlignment="1">
      <alignment horizontal="center"/>
    </xf>
    <xf numFmtId="164" fontId="8" fillId="0" borderId="31" xfId="0" applyNumberFormat="1" applyFont="1" applyBorder="1" applyAlignment="1">
      <alignment horizontal="center"/>
    </xf>
    <xf numFmtId="165" fontId="9" fillId="2" borderId="3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</cellXfs>
  <cellStyles count="16">
    <cellStyle name="Besuchter Hyperlink" xfId="12" builtinId="9" hidden="1"/>
    <cellStyle name="Besuchter Hyperlink" xfId="8" builtinId="9" hidden="1"/>
    <cellStyle name="Besuchter Hyperlink" xfId="10" builtinId="9" hidden="1"/>
    <cellStyle name="Besuchter Hyperlink" xfId="2" builtinId="9" hidden="1"/>
    <cellStyle name="Besuchter Hyperlink" xfId="6" builtinId="9" hidden="1"/>
    <cellStyle name="Besuchter Hyperlink" xfId="4" builtinId="9" hidden="1"/>
    <cellStyle name="Hyperlink 2" xfId="14" xr:uid="{DD0F080E-72B2-F44D-B0DA-B63DC8552ECC}"/>
    <cellStyle name="Link" xfId="11" builtinId="8" hidden="1"/>
    <cellStyle name="Link" xfId="9" builtinId="8" hidden="1"/>
    <cellStyle name="Link" xfId="3" builtinId="8" hidden="1"/>
    <cellStyle name="Link" xfId="5" builtinId="8" hidden="1"/>
    <cellStyle name="Link" xfId="7" builtinId="8" hidden="1"/>
    <cellStyle name="Link" xfId="1" builtinId="8" hidden="1"/>
    <cellStyle name="Neutral" xfId="15" builtinId="28"/>
    <cellStyle name="Standard" xfId="0" builtinId="0"/>
    <cellStyle name="Standard 2" xfId="13" xr:uid="{A1F479BD-0727-3648-B28B-A5D2D4CB2890}"/>
  </cellStyles>
  <dxfs count="28">
    <dxf>
      <fill>
        <patternFill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Medium4"/>
  <colors>
    <mruColors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6ABB-514C-4FA2-B4B7-29328CFE9EFC}">
  <dimension ref="A2:F30"/>
  <sheetViews>
    <sheetView workbookViewId="0">
      <selection activeCell="A3" sqref="A3:F3"/>
    </sheetView>
  </sheetViews>
  <sheetFormatPr baseColWidth="10" defaultColWidth="8.875" defaultRowHeight="15.75" x14ac:dyDescent="0.25"/>
  <cols>
    <col min="1" max="1" width="25.625" customWidth="1"/>
    <col min="2" max="3" width="11.625" customWidth="1"/>
    <col min="4" max="5" width="15.625" customWidth="1"/>
    <col min="6" max="6" width="25.875" customWidth="1"/>
  </cols>
  <sheetData>
    <row r="2" spans="1:6" x14ac:dyDescent="0.25">
      <c r="A2" s="50" t="s">
        <v>0</v>
      </c>
      <c r="B2" s="51" t="s">
        <v>1</v>
      </c>
      <c r="C2" s="51" t="s">
        <v>2</v>
      </c>
      <c r="D2" s="52" t="s">
        <v>3</v>
      </c>
      <c r="E2" s="52" t="s">
        <v>4</v>
      </c>
      <c r="F2" s="52" t="s">
        <v>46</v>
      </c>
    </row>
    <row r="3" spans="1:6" x14ac:dyDescent="0.25">
      <c r="A3" s="59"/>
      <c r="B3" s="44"/>
      <c r="C3" s="44"/>
      <c r="D3" s="46"/>
      <c r="E3" s="48"/>
      <c r="F3" s="45"/>
    </row>
    <row r="4" spans="1:6" x14ac:dyDescent="0.25">
      <c r="A4" s="59"/>
      <c r="B4" s="44"/>
      <c r="C4" s="44"/>
      <c r="D4" s="46"/>
      <c r="E4" s="48"/>
      <c r="F4" s="45"/>
    </row>
    <row r="5" spans="1:6" x14ac:dyDescent="0.25">
      <c r="A5" s="59"/>
      <c r="B5" s="44"/>
      <c r="C5" s="44"/>
      <c r="D5" s="46"/>
      <c r="E5" s="48"/>
      <c r="F5" s="45"/>
    </row>
    <row r="6" spans="1:6" x14ac:dyDescent="0.25">
      <c r="A6" s="59"/>
      <c r="B6" s="44"/>
      <c r="C6" s="44"/>
      <c r="D6" s="46"/>
      <c r="E6" s="48"/>
      <c r="F6" s="45"/>
    </row>
    <row r="7" spans="1:6" x14ac:dyDescent="0.25">
      <c r="A7" s="59"/>
      <c r="B7" s="44"/>
      <c r="C7" s="44"/>
      <c r="D7" s="46"/>
      <c r="E7" s="47"/>
      <c r="F7" s="45"/>
    </row>
    <row r="8" spans="1:6" x14ac:dyDescent="0.25">
      <c r="A8" s="59"/>
      <c r="B8" s="44"/>
      <c r="C8" s="44"/>
      <c r="D8" s="46"/>
      <c r="E8" s="47"/>
      <c r="F8" s="45"/>
    </row>
    <row r="9" spans="1:6" x14ac:dyDescent="0.25">
      <c r="A9" s="59"/>
      <c r="B9" s="44"/>
      <c r="C9" s="44"/>
      <c r="D9" s="46"/>
      <c r="E9" s="47"/>
      <c r="F9" s="45"/>
    </row>
    <row r="10" spans="1:6" x14ac:dyDescent="0.25">
      <c r="A10" s="59"/>
      <c r="B10" s="44"/>
      <c r="C10" s="44"/>
      <c r="D10" s="46"/>
      <c r="E10" s="47"/>
      <c r="F10" s="45"/>
    </row>
    <row r="11" spans="1:6" x14ac:dyDescent="0.25">
      <c r="A11" s="59"/>
      <c r="B11" s="44"/>
      <c r="C11" s="44"/>
      <c r="D11" s="46"/>
      <c r="E11" s="47"/>
      <c r="F11" s="45"/>
    </row>
    <row r="12" spans="1:6" x14ac:dyDescent="0.25">
      <c r="A12" s="59"/>
      <c r="B12" s="44"/>
      <c r="C12" s="44"/>
      <c r="D12" s="46"/>
      <c r="E12" s="47"/>
      <c r="F12" s="45"/>
    </row>
    <row r="13" spans="1:6" ht="16.5" thickBot="1" x14ac:dyDescent="0.3"/>
    <row r="14" spans="1:6" ht="16.5" thickBot="1" x14ac:dyDescent="0.3">
      <c r="A14" s="49" t="s">
        <v>8</v>
      </c>
    </row>
    <row r="15" spans="1:6" x14ac:dyDescent="0.25">
      <c r="A15" s="37" t="s">
        <v>9</v>
      </c>
    </row>
    <row r="16" spans="1:6" x14ac:dyDescent="0.25">
      <c r="A16" s="39" t="s">
        <v>10</v>
      </c>
    </row>
    <row r="17" spans="1:1" x14ac:dyDescent="0.25">
      <c r="A17" s="39" t="s">
        <v>11</v>
      </c>
    </row>
    <row r="18" spans="1:1" x14ac:dyDescent="0.25">
      <c r="A18" s="39" t="s">
        <v>12</v>
      </c>
    </row>
    <row r="19" spans="1:1" x14ac:dyDescent="0.25">
      <c r="A19" s="39" t="s">
        <v>13</v>
      </c>
    </row>
    <row r="20" spans="1:1" x14ac:dyDescent="0.25">
      <c r="A20" s="39" t="s">
        <v>14</v>
      </c>
    </row>
    <row r="21" spans="1:1" x14ac:dyDescent="0.25">
      <c r="A21" s="39" t="s">
        <v>5</v>
      </c>
    </row>
    <row r="22" spans="1:1" x14ac:dyDescent="0.25">
      <c r="A22" s="39" t="s">
        <v>15</v>
      </c>
    </row>
    <row r="23" spans="1:1" x14ac:dyDescent="0.25">
      <c r="A23" s="39" t="s">
        <v>7</v>
      </c>
    </row>
    <row r="24" spans="1:1" x14ac:dyDescent="0.25">
      <c r="A24" s="39" t="s">
        <v>6</v>
      </c>
    </row>
    <row r="25" spans="1:1" x14ac:dyDescent="0.25">
      <c r="A25" s="39" t="s">
        <v>16</v>
      </c>
    </row>
    <row r="26" spans="1:1" x14ac:dyDescent="0.25">
      <c r="A26" s="39" t="s">
        <v>17</v>
      </c>
    </row>
    <row r="27" spans="1:1" x14ac:dyDescent="0.25">
      <c r="A27" s="39" t="s">
        <v>18</v>
      </c>
    </row>
    <row r="28" spans="1:1" x14ac:dyDescent="0.25">
      <c r="A28" s="39" t="s">
        <v>19</v>
      </c>
    </row>
    <row r="29" spans="1:1" x14ac:dyDescent="0.25">
      <c r="A29" s="39" t="s">
        <v>20</v>
      </c>
    </row>
    <row r="30" spans="1:1" ht="16.5" thickBot="1" x14ac:dyDescent="0.3">
      <c r="A30" s="40" t="s">
        <v>21</v>
      </c>
    </row>
  </sheetData>
  <dataValidations count="1">
    <dataValidation type="list" allowBlank="1" showInputMessage="1" showErrorMessage="1" sqref="F3:F12" xr:uid="{EAE5B1CF-AFBB-418D-8256-5D7447257B98}">
      <formula1>$A$15:$A$30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18EDD-CDBF-4861-B3A1-68C75B937B6E}">
  <sheetPr>
    <pageSetUpPr fitToPage="1"/>
  </sheetPr>
  <dimension ref="A1:CH132"/>
  <sheetViews>
    <sheetView showGridLines="0" tabSelected="1" showRuler="0" topLeftCell="A51" zoomScale="130" zoomScaleNormal="130" workbookViewId="0">
      <selection activeCell="B100" sqref="B100:F100"/>
    </sheetView>
  </sheetViews>
  <sheetFormatPr baseColWidth="10" defaultColWidth="10.625" defaultRowHeight="15.75" x14ac:dyDescent="0.25"/>
  <cols>
    <col min="1" max="1" width="25.625" customWidth="1"/>
    <col min="2" max="86" width="3.625" customWidth="1"/>
  </cols>
  <sheetData>
    <row r="1" spans="1:86" ht="48" customHeight="1" thickBot="1" x14ac:dyDescent="0.3">
      <c r="A1" s="1"/>
      <c r="B1" s="96" t="s">
        <v>45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2"/>
      <c r="BJ1" s="2"/>
      <c r="BK1" s="2"/>
      <c r="BL1" s="2"/>
      <c r="BM1" s="2"/>
      <c r="BN1" s="2"/>
      <c r="BO1" s="2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</row>
    <row r="2" spans="1:86" ht="24" thickBot="1" x14ac:dyDescent="0.3">
      <c r="A2" s="53" t="s">
        <v>22</v>
      </c>
      <c r="B2" s="93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5"/>
      <c r="AG2" s="93">
        <v>32</v>
      </c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4"/>
      <c r="BJ2" s="5"/>
      <c r="BK2" s="5"/>
      <c r="BL2" s="5"/>
      <c r="BM2" s="5"/>
      <c r="BN2" s="5"/>
      <c r="BO2" s="5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</row>
    <row r="3" spans="1:86" ht="57.95" customHeight="1" thickBot="1" x14ac:dyDescent="0.3">
      <c r="A3" s="6"/>
      <c r="B3" s="7">
        <f>IFERROR(DATE($B$1,MONTH(B2),1),DATE(1900,MONTH(B2),1))</f>
        <v>1</v>
      </c>
      <c r="C3" s="8">
        <f>DATE(YEAR(B3),MONTH(B3),DAY(B3)+1)</f>
        <v>2</v>
      </c>
      <c r="D3" s="8">
        <f t="shared" ref="D3:AF3" si="0">DATE(YEAR(C3),MONTH(C3),DAY(C3)+1)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  <c r="AG3" s="7">
        <f>IFERROR(DATE($B$1,MONTH(AG2),1),DATE(1900,MONTH(AG2),1))</f>
        <v>32</v>
      </c>
      <c r="AH3" s="8">
        <f t="shared" ref="AH3:BH3" si="1">DATE(YEAR(AG3),MONTH(AG3),DAY(AG3)+1)</f>
        <v>33</v>
      </c>
      <c r="AI3" s="8">
        <f t="shared" si="1"/>
        <v>34</v>
      </c>
      <c r="AJ3" s="8">
        <f t="shared" si="1"/>
        <v>35</v>
      </c>
      <c r="AK3" s="8">
        <f t="shared" si="1"/>
        <v>36</v>
      </c>
      <c r="AL3" s="8">
        <f t="shared" si="1"/>
        <v>37</v>
      </c>
      <c r="AM3" s="8">
        <f t="shared" si="1"/>
        <v>38</v>
      </c>
      <c r="AN3" s="8">
        <f t="shared" si="1"/>
        <v>39</v>
      </c>
      <c r="AO3" s="8">
        <f t="shared" si="1"/>
        <v>40</v>
      </c>
      <c r="AP3" s="8">
        <f t="shared" si="1"/>
        <v>41</v>
      </c>
      <c r="AQ3" s="8">
        <f t="shared" si="1"/>
        <v>42</v>
      </c>
      <c r="AR3" s="8">
        <f t="shared" si="1"/>
        <v>43</v>
      </c>
      <c r="AS3" s="8">
        <f t="shared" si="1"/>
        <v>44</v>
      </c>
      <c r="AT3" s="8">
        <f t="shared" si="1"/>
        <v>45</v>
      </c>
      <c r="AU3" s="8">
        <f t="shared" si="1"/>
        <v>46</v>
      </c>
      <c r="AV3" s="8">
        <f t="shared" si="1"/>
        <v>47</v>
      </c>
      <c r="AW3" s="8">
        <f t="shared" si="1"/>
        <v>48</v>
      </c>
      <c r="AX3" s="8">
        <f t="shared" si="1"/>
        <v>49</v>
      </c>
      <c r="AY3" s="8">
        <f t="shared" si="1"/>
        <v>50</v>
      </c>
      <c r="AZ3" s="8">
        <f t="shared" si="1"/>
        <v>51</v>
      </c>
      <c r="BA3" s="8">
        <f t="shared" si="1"/>
        <v>52</v>
      </c>
      <c r="BB3" s="8">
        <f t="shared" si="1"/>
        <v>53</v>
      </c>
      <c r="BC3" s="8">
        <f t="shared" si="1"/>
        <v>54</v>
      </c>
      <c r="BD3" s="8">
        <f t="shared" si="1"/>
        <v>55</v>
      </c>
      <c r="BE3" s="8">
        <f t="shared" si="1"/>
        <v>56</v>
      </c>
      <c r="BF3" s="8">
        <f t="shared" si="1"/>
        <v>57</v>
      </c>
      <c r="BG3" s="8">
        <f t="shared" si="1"/>
        <v>58</v>
      </c>
      <c r="BH3" s="8">
        <f t="shared" si="1"/>
        <v>59</v>
      </c>
      <c r="BI3" s="9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</row>
    <row r="4" spans="1:86" x14ac:dyDescent="0.25">
      <c r="A4" s="10" t="str">
        <f>IF(ISBLANK(Personal!$A3),"",Personal!$A3)</f>
        <v/>
      </c>
      <c r="B4" s="1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7"/>
      <c r="AG4" s="15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8"/>
      <c r="BI4" s="11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</row>
    <row r="5" spans="1:86" x14ac:dyDescent="0.25">
      <c r="A5" s="12" t="str">
        <f>IF(ISBLANK(Personal!$A4),"",Personal!$A4)</f>
        <v/>
      </c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2"/>
      <c r="AG5" s="20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23"/>
      <c r="BI5" s="11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</row>
    <row r="6" spans="1:86" x14ac:dyDescent="0.25">
      <c r="A6" s="12" t="str">
        <f>IF(ISBLANK(Personal!$A5),"",Personal!$A5)</f>
        <v/>
      </c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2"/>
      <c r="AG6" s="20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23"/>
      <c r="BI6" s="11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</row>
    <row r="7" spans="1:86" x14ac:dyDescent="0.25">
      <c r="A7" s="12" t="str">
        <f>IF(ISBLANK(Personal!$A6),"",Personal!$A6)</f>
        <v/>
      </c>
      <c r="B7" s="24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26"/>
      <c r="AG7" s="24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27"/>
      <c r="BI7" s="11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</row>
    <row r="8" spans="1:86" x14ac:dyDescent="0.25">
      <c r="A8" s="12" t="str">
        <f>IF(ISBLANK(Personal!$A7),"",Personal!$A7)</f>
        <v/>
      </c>
      <c r="B8" s="24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26"/>
      <c r="AG8" s="24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27"/>
      <c r="BI8" s="11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1:86" x14ac:dyDescent="0.25">
      <c r="A9" s="12" t="str">
        <f>IF(ISBLANK(Personal!$A8),"",Personal!$A8)</f>
        <v/>
      </c>
      <c r="B9" s="2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26"/>
      <c r="AG9" s="24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27"/>
      <c r="BI9" s="11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</row>
    <row r="10" spans="1:86" x14ac:dyDescent="0.25">
      <c r="A10" s="12" t="str">
        <f>IF(ISBLANK(Personal!$A9),"",Personal!$A9)</f>
        <v/>
      </c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6"/>
      <c r="AG10" s="54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7"/>
      <c r="BI10" s="11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</row>
    <row r="11" spans="1:86" x14ac:dyDescent="0.25">
      <c r="A11" s="12" t="str">
        <f>IF(ISBLANK(Personal!$A10),"",Personal!$A10)</f>
        <v/>
      </c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6"/>
      <c r="AG11" s="54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7"/>
      <c r="BI11" s="11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</row>
    <row r="12" spans="1:86" x14ac:dyDescent="0.25">
      <c r="A12" s="12" t="str">
        <f>IF(ISBLANK(Personal!$A11),"",Personal!$A11)</f>
        <v/>
      </c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6"/>
      <c r="AG12" s="54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7"/>
      <c r="BI12" s="11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</row>
    <row r="13" spans="1:86" ht="16.5" thickBot="1" x14ac:dyDescent="0.3">
      <c r="A13" s="12" t="str">
        <f>IF(ISBLANK(Personal!$A12),"",Personal!$A12)</f>
        <v/>
      </c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31"/>
      <c r="AG13" s="29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32"/>
      <c r="BI13" s="11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</row>
    <row r="14" spans="1:86" x14ac:dyDescent="0.25">
      <c r="A14" s="4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</row>
    <row r="15" spans="1:86" ht="16.5" thickBot="1" x14ac:dyDescent="0.3">
      <c r="A15" s="43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</row>
    <row r="16" spans="1:86" ht="24" thickBot="1" x14ac:dyDescent="0.3">
      <c r="A16" s="3"/>
      <c r="B16" s="93">
        <v>61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5"/>
      <c r="AG16" s="93">
        <v>92</v>
      </c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</row>
    <row r="17" spans="1:86" ht="60" customHeight="1" thickBot="1" x14ac:dyDescent="0.3">
      <c r="A17" s="6"/>
      <c r="B17" s="7">
        <f>IFERROR(DATE($B$1,MONTH(B16),1),DATE(1900,MONTH(B16),1))</f>
        <v>61</v>
      </c>
      <c r="C17" s="8">
        <f>DATE(YEAR(B17),MONTH(B17),DAY(B17)+1)</f>
        <v>62</v>
      </c>
      <c r="D17" s="8">
        <f t="shared" ref="D17:AF17" si="2">DATE(YEAR(C17),MONTH(C17),DAY(C17)+1)</f>
        <v>63</v>
      </c>
      <c r="E17" s="8">
        <f t="shared" si="2"/>
        <v>64</v>
      </c>
      <c r="F17" s="8">
        <f t="shared" si="2"/>
        <v>65</v>
      </c>
      <c r="G17" s="8">
        <f t="shared" si="2"/>
        <v>66</v>
      </c>
      <c r="H17" s="8">
        <f t="shared" si="2"/>
        <v>67</v>
      </c>
      <c r="I17" s="8">
        <f t="shared" si="2"/>
        <v>68</v>
      </c>
      <c r="J17" s="8">
        <f t="shared" si="2"/>
        <v>69</v>
      </c>
      <c r="K17" s="8">
        <f t="shared" si="2"/>
        <v>70</v>
      </c>
      <c r="L17" s="8">
        <f t="shared" si="2"/>
        <v>71</v>
      </c>
      <c r="M17" s="8">
        <f t="shared" si="2"/>
        <v>72</v>
      </c>
      <c r="N17" s="8">
        <f t="shared" si="2"/>
        <v>73</v>
      </c>
      <c r="O17" s="8">
        <f t="shared" si="2"/>
        <v>74</v>
      </c>
      <c r="P17" s="8">
        <f t="shared" si="2"/>
        <v>75</v>
      </c>
      <c r="Q17" s="8">
        <f t="shared" si="2"/>
        <v>76</v>
      </c>
      <c r="R17" s="8">
        <f t="shared" si="2"/>
        <v>77</v>
      </c>
      <c r="S17" s="8">
        <f t="shared" si="2"/>
        <v>78</v>
      </c>
      <c r="T17" s="8">
        <f t="shared" si="2"/>
        <v>79</v>
      </c>
      <c r="U17" s="8">
        <f t="shared" si="2"/>
        <v>80</v>
      </c>
      <c r="V17" s="8">
        <f t="shared" si="2"/>
        <v>81</v>
      </c>
      <c r="W17" s="8">
        <f t="shared" si="2"/>
        <v>82</v>
      </c>
      <c r="X17" s="8">
        <f t="shared" si="2"/>
        <v>83</v>
      </c>
      <c r="Y17" s="8">
        <f t="shared" si="2"/>
        <v>84</v>
      </c>
      <c r="Z17" s="8">
        <f t="shared" si="2"/>
        <v>85</v>
      </c>
      <c r="AA17" s="8">
        <f t="shared" si="2"/>
        <v>86</v>
      </c>
      <c r="AB17" s="8">
        <f t="shared" si="2"/>
        <v>87</v>
      </c>
      <c r="AC17" s="8">
        <f t="shared" si="2"/>
        <v>88</v>
      </c>
      <c r="AD17" s="8">
        <f t="shared" si="2"/>
        <v>89</v>
      </c>
      <c r="AE17" s="8">
        <f t="shared" si="2"/>
        <v>90</v>
      </c>
      <c r="AF17" s="8">
        <f t="shared" si="2"/>
        <v>91</v>
      </c>
      <c r="AG17" s="7">
        <f>IFERROR(DATE($B$1,MONTH(AG16),1),DATE(1900,MONTH(AG16),1))</f>
        <v>92</v>
      </c>
      <c r="AH17" s="8">
        <f>DATE(YEAR(AG17),MONTH(AG17),DAY(AG17)+1)</f>
        <v>93</v>
      </c>
      <c r="AI17" s="8">
        <f t="shared" ref="AI17:BJ17" si="3">DATE(YEAR(AH17),MONTH(AH17),DAY(AH17)+1)</f>
        <v>94</v>
      </c>
      <c r="AJ17" s="8">
        <f t="shared" si="3"/>
        <v>95</v>
      </c>
      <c r="AK17" s="8">
        <f t="shared" si="3"/>
        <v>96</v>
      </c>
      <c r="AL17" s="8">
        <f t="shared" si="3"/>
        <v>97</v>
      </c>
      <c r="AM17" s="8">
        <f t="shared" si="3"/>
        <v>98</v>
      </c>
      <c r="AN17" s="8">
        <f t="shared" si="3"/>
        <v>99</v>
      </c>
      <c r="AO17" s="8">
        <f t="shared" si="3"/>
        <v>100</v>
      </c>
      <c r="AP17" s="8">
        <f t="shared" si="3"/>
        <v>101</v>
      </c>
      <c r="AQ17" s="8">
        <f t="shared" si="3"/>
        <v>102</v>
      </c>
      <c r="AR17" s="8">
        <f t="shared" si="3"/>
        <v>103</v>
      </c>
      <c r="AS17" s="8">
        <f t="shared" si="3"/>
        <v>104</v>
      </c>
      <c r="AT17" s="8">
        <f t="shared" si="3"/>
        <v>105</v>
      </c>
      <c r="AU17" s="8">
        <f t="shared" si="3"/>
        <v>106</v>
      </c>
      <c r="AV17" s="8">
        <f t="shared" si="3"/>
        <v>107</v>
      </c>
      <c r="AW17" s="8">
        <f t="shared" si="3"/>
        <v>108</v>
      </c>
      <c r="AX17" s="8">
        <f t="shared" si="3"/>
        <v>109</v>
      </c>
      <c r="AY17" s="8">
        <f t="shared" si="3"/>
        <v>110</v>
      </c>
      <c r="AZ17" s="8">
        <f t="shared" si="3"/>
        <v>111</v>
      </c>
      <c r="BA17" s="8">
        <f t="shared" si="3"/>
        <v>112</v>
      </c>
      <c r="BB17" s="8">
        <f t="shared" si="3"/>
        <v>113</v>
      </c>
      <c r="BC17" s="8">
        <f t="shared" si="3"/>
        <v>114</v>
      </c>
      <c r="BD17" s="8">
        <f t="shared" si="3"/>
        <v>115</v>
      </c>
      <c r="BE17" s="8">
        <f t="shared" si="3"/>
        <v>116</v>
      </c>
      <c r="BF17" s="8">
        <f t="shared" si="3"/>
        <v>117</v>
      </c>
      <c r="BG17" s="8">
        <f t="shared" si="3"/>
        <v>118</v>
      </c>
      <c r="BH17" s="8">
        <f t="shared" si="3"/>
        <v>119</v>
      </c>
      <c r="BI17" s="8">
        <f t="shared" si="3"/>
        <v>120</v>
      </c>
      <c r="BJ17" s="8">
        <f t="shared" si="3"/>
        <v>121</v>
      </c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</row>
    <row r="18" spans="1:86" x14ac:dyDescent="0.25">
      <c r="A18" s="10" t="str">
        <f>IF(A4="","",A4)</f>
        <v/>
      </c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7"/>
      <c r="AG18" s="15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8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</row>
    <row r="19" spans="1:86" x14ac:dyDescent="0.25">
      <c r="A19" s="12" t="str">
        <f t="shared" ref="A19:A27" si="4">IF(A5="","",A5)</f>
        <v/>
      </c>
      <c r="B19" s="20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22"/>
      <c r="AG19" s="20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23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</row>
    <row r="20" spans="1:86" x14ac:dyDescent="0.25">
      <c r="A20" s="12" t="str">
        <f t="shared" si="4"/>
        <v/>
      </c>
      <c r="B20" s="20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2"/>
      <c r="AG20" s="20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23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</row>
    <row r="21" spans="1:86" x14ac:dyDescent="0.25">
      <c r="A21" s="12" t="str">
        <f t="shared" si="4"/>
        <v/>
      </c>
      <c r="B21" s="24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26"/>
      <c r="AG21" s="24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27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</row>
    <row r="22" spans="1:86" x14ac:dyDescent="0.25">
      <c r="A22" s="12" t="str">
        <f t="shared" si="4"/>
        <v/>
      </c>
      <c r="B22" s="2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26"/>
      <c r="AG22" s="24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27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</row>
    <row r="23" spans="1:86" x14ac:dyDescent="0.25">
      <c r="A23" s="12" t="str">
        <f t="shared" si="4"/>
        <v/>
      </c>
      <c r="B23" s="2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26"/>
      <c r="AG23" s="24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27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</row>
    <row r="24" spans="1:86" x14ac:dyDescent="0.25">
      <c r="A24" s="12" t="str">
        <f t="shared" si="4"/>
        <v/>
      </c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6"/>
      <c r="AG24" s="54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7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</row>
    <row r="25" spans="1:86" x14ac:dyDescent="0.25">
      <c r="A25" s="12" t="str">
        <f t="shared" si="4"/>
        <v/>
      </c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6"/>
      <c r="AG25" s="54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7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</row>
    <row r="26" spans="1:86" x14ac:dyDescent="0.25">
      <c r="A26" s="12" t="str">
        <f t="shared" si="4"/>
        <v/>
      </c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6"/>
      <c r="AG26" s="54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7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</row>
    <row r="27" spans="1:86" ht="16.5" thickBot="1" x14ac:dyDescent="0.3">
      <c r="A27" s="12" t="str">
        <f t="shared" si="4"/>
        <v/>
      </c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31"/>
      <c r="AG27" s="29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2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</row>
    <row r="28" spans="1:86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</row>
    <row r="29" spans="1:86" ht="16.5" thickBo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</row>
    <row r="30" spans="1:86" ht="24" thickBot="1" x14ac:dyDescent="0.3">
      <c r="A30" s="3"/>
      <c r="B30" s="93">
        <v>122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5"/>
      <c r="AG30" s="93">
        <v>153</v>
      </c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</row>
    <row r="31" spans="1:86" ht="60" customHeight="1" thickBot="1" x14ac:dyDescent="0.3">
      <c r="A31" s="6"/>
      <c r="B31" s="7">
        <f>IFERROR(DATE($B$1,MONTH(B30),1),DATE(1900,MONTH(B30),1))</f>
        <v>122</v>
      </c>
      <c r="C31" s="8">
        <f>DATE(YEAR(B31),MONTH(B31),DAY(B31)+1)</f>
        <v>123</v>
      </c>
      <c r="D31" s="8">
        <f t="shared" ref="D31:AF31" si="5">DATE(YEAR(C31),MONTH(C31),DAY(C31)+1)</f>
        <v>124</v>
      </c>
      <c r="E31" s="8">
        <f t="shared" si="5"/>
        <v>125</v>
      </c>
      <c r="F31" s="8">
        <f t="shared" si="5"/>
        <v>126</v>
      </c>
      <c r="G31" s="8">
        <f t="shared" si="5"/>
        <v>127</v>
      </c>
      <c r="H31" s="8">
        <f t="shared" si="5"/>
        <v>128</v>
      </c>
      <c r="I31" s="8">
        <f t="shared" si="5"/>
        <v>129</v>
      </c>
      <c r="J31" s="8">
        <f t="shared" si="5"/>
        <v>130</v>
      </c>
      <c r="K31" s="8">
        <f t="shared" si="5"/>
        <v>131</v>
      </c>
      <c r="L31" s="8">
        <f t="shared" si="5"/>
        <v>132</v>
      </c>
      <c r="M31" s="8">
        <f t="shared" si="5"/>
        <v>133</v>
      </c>
      <c r="N31" s="8">
        <f t="shared" si="5"/>
        <v>134</v>
      </c>
      <c r="O31" s="8">
        <f t="shared" si="5"/>
        <v>135</v>
      </c>
      <c r="P31" s="8">
        <f t="shared" si="5"/>
        <v>136</v>
      </c>
      <c r="Q31" s="8">
        <f t="shared" si="5"/>
        <v>137</v>
      </c>
      <c r="R31" s="8">
        <f t="shared" si="5"/>
        <v>138</v>
      </c>
      <c r="S31" s="8">
        <f t="shared" si="5"/>
        <v>139</v>
      </c>
      <c r="T31" s="8">
        <f t="shared" si="5"/>
        <v>140</v>
      </c>
      <c r="U31" s="8">
        <f t="shared" si="5"/>
        <v>141</v>
      </c>
      <c r="V31" s="8">
        <f t="shared" si="5"/>
        <v>142</v>
      </c>
      <c r="W31" s="8">
        <f t="shared" si="5"/>
        <v>143</v>
      </c>
      <c r="X31" s="8">
        <f t="shared" si="5"/>
        <v>144</v>
      </c>
      <c r="Y31" s="8">
        <f t="shared" si="5"/>
        <v>145</v>
      </c>
      <c r="Z31" s="8">
        <f t="shared" si="5"/>
        <v>146</v>
      </c>
      <c r="AA31" s="8">
        <f t="shared" si="5"/>
        <v>147</v>
      </c>
      <c r="AB31" s="8">
        <f t="shared" si="5"/>
        <v>148</v>
      </c>
      <c r="AC31" s="8">
        <f t="shared" si="5"/>
        <v>149</v>
      </c>
      <c r="AD31" s="8">
        <f t="shared" si="5"/>
        <v>150</v>
      </c>
      <c r="AE31" s="8">
        <f t="shared" si="5"/>
        <v>151</v>
      </c>
      <c r="AF31" s="8">
        <f t="shared" si="5"/>
        <v>152</v>
      </c>
      <c r="AG31" s="7">
        <f>IFERROR(DATE($B$1,MONTH(AG30),1),DATE(1900,MONTH(AG30),1))</f>
        <v>153</v>
      </c>
      <c r="AH31" s="8">
        <f>DATE(YEAR(AG31),MONTH(AG31),DAY(AG31)+1)</f>
        <v>154</v>
      </c>
      <c r="AI31" s="8">
        <f t="shared" ref="AI31:BJ31" si="6">DATE(YEAR(AH31),MONTH(AH31),DAY(AH31)+1)</f>
        <v>155</v>
      </c>
      <c r="AJ31" s="8">
        <f t="shared" si="6"/>
        <v>156</v>
      </c>
      <c r="AK31" s="8">
        <f t="shared" si="6"/>
        <v>157</v>
      </c>
      <c r="AL31" s="8">
        <f t="shared" si="6"/>
        <v>158</v>
      </c>
      <c r="AM31" s="8">
        <f t="shared" si="6"/>
        <v>159</v>
      </c>
      <c r="AN31" s="8">
        <f t="shared" si="6"/>
        <v>160</v>
      </c>
      <c r="AO31" s="8">
        <f t="shared" si="6"/>
        <v>161</v>
      </c>
      <c r="AP31" s="8">
        <f t="shared" si="6"/>
        <v>162</v>
      </c>
      <c r="AQ31" s="8">
        <f t="shared" si="6"/>
        <v>163</v>
      </c>
      <c r="AR31" s="8">
        <f t="shared" si="6"/>
        <v>164</v>
      </c>
      <c r="AS31" s="8">
        <f t="shared" si="6"/>
        <v>165</v>
      </c>
      <c r="AT31" s="8">
        <f t="shared" si="6"/>
        <v>166</v>
      </c>
      <c r="AU31" s="8">
        <f t="shared" si="6"/>
        <v>167</v>
      </c>
      <c r="AV31" s="8">
        <f t="shared" si="6"/>
        <v>168</v>
      </c>
      <c r="AW31" s="8">
        <f t="shared" si="6"/>
        <v>169</v>
      </c>
      <c r="AX31" s="8">
        <f t="shared" si="6"/>
        <v>170</v>
      </c>
      <c r="AY31" s="8">
        <f t="shared" si="6"/>
        <v>171</v>
      </c>
      <c r="AZ31" s="8">
        <f t="shared" si="6"/>
        <v>172</v>
      </c>
      <c r="BA31" s="8">
        <f t="shared" si="6"/>
        <v>173</v>
      </c>
      <c r="BB31" s="8">
        <f t="shared" si="6"/>
        <v>174</v>
      </c>
      <c r="BC31" s="8">
        <f t="shared" si="6"/>
        <v>175</v>
      </c>
      <c r="BD31" s="8">
        <f t="shared" si="6"/>
        <v>176</v>
      </c>
      <c r="BE31" s="8">
        <f t="shared" si="6"/>
        <v>177</v>
      </c>
      <c r="BF31" s="8">
        <f t="shared" si="6"/>
        <v>178</v>
      </c>
      <c r="BG31" s="8">
        <f t="shared" si="6"/>
        <v>179</v>
      </c>
      <c r="BH31" s="8">
        <f t="shared" si="6"/>
        <v>180</v>
      </c>
      <c r="BI31" s="8">
        <f t="shared" si="6"/>
        <v>181</v>
      </c>
      <c r="BJ31" s="8">
        <f t="shared" si="6"/>
        <v>182</v>
      </c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</row>
    <row r="32" spans="1:86" x14ac:dyDescent="0.25">
      <c r="A32" s="10" t="str">
        <f>IF(A4="","",A4)</f>
        <v/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7"/>
      <c r="AG32" s="15"/>
      <c r="AH32" s="16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7"/>
      <c r="BI32" s="14"/>
      <c r="BJ32" s="18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</row>
    <row r="33" spans="1:86" x14ac:dyDescent="0.25">
      <c r="A33" s="12" t="str">
        <f t="shared" ref="A33:A41" si="7">IF(A5="","",A5)</f>
        <v/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2"/>
      <c r="AG33" s="20"/>
      <c r="AH33" s="21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22"/>
      <c r="BI33" s="19"/>
      <c r="BJ33" s="23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</row>
    <row r="34" spans="1:86" x14ac:dyDescent="0.25">
      <c r="A34" s="12" t="str">
        <f t="shared" si="7"/>
        <v/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2"/>
      <c r="AG34" s="20"/>
      <c r="AH34" s="21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22"/>
      <c r="BI34" s="19"/>
      <c r="BJ34" s="23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</row>
    <row r="35" spans="1:86" x14ac:dyDescent="0.25">
      <c r="A35" s="12" t="str">
        <f t="shared" si="7"/>
        <v/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26"/>
      <c r="AG35" s="24"/>
      <c r="AH35" s="25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26"/>
      <c r="BI35" s="13"/>
      <c r="BJ35" s="27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</row>
    <row r="36" spans="1:86" x14ac:dyDescent="0.25">
      <c r="A36" s="12" t="str">
        <f t="shared" si="7"/>
        <v/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26"/>
      <c r="AG36" s="24"/>
      <c r="AH36" s="25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26"/>
      <c r="BI36" s="13"/>
      <c r="BJ36" s="27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</row>
    <row r="37" spans="1:86" x14ac:dyDescent="0.25">
      <c r="A37" s="12" t="str">
        <f t="shared" si="7"/>
        <v/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26"/>
      <c r="AG37" s="24"/>
      <c r="AH37" s="25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</row>
    <row r="38" spans="1:86" x14ac:dyDescent="0.25">
      <c r="A38" s="12" t="str">
        <f t="shared" si="7"/>
        <v/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6"/>
      <c r="AG38" s="54"/>
      <c r="AH38" s="58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6"/>
      <c r="BI38" s="55"/>
      <c r="BJ38" s="5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</row>
    <row r="39" spans="1:86" x14ac:dyDescent="0.25">
      <c r="A39" s="12" t="str">
        <f t="shared" si="7"/>
        <v/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6"/>
      <c r="AG39" s="54"/>
      <c r="AH39" s="58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6"/>
      <c r="BI39" s="55"/>
      <c r="BJ39" s="5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</row>
    <row r="40" spans="1:86" x14ac:dyDescent="0.25">
      <c r="A40" s="12" t="str">
        <f t="shared" si="7"/>
        <v/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6"/>
      <c r="AG40" s="54"/>
      <c r="AH40" s="58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6"/>
      <c r="BI40" s="55"/>
      <c r="BJ40" s="5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</row>
    <row r="41" spans="1:86" ht="16.5" thickBot="1" x14ac:dyDescent="0.3">
      <c r="A41" s="12" t="str">
        <f t="shared" si="7"/>
        <v/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31"/>
      <c r="AG41" s="29"/>
      <c r="AH41" s="30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31"/>
      <c r="BI41" s="28"/>
      <c r="BJ41" s="32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</row>
    <row r="42" spans="1:86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</row>
    <row r="43" spans="1:86" ht="16.5" thickBo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</row>
    <row r="44" spans="1:86" ht="24" thickBot="1" x14ac:dyDescent="0.3">
      <c r="A44" s="3"/>
      <c r="B44" s="93">
        <v>183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5"/>
      <c r="AG44" s="93">
        <v>214</v>
      </c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5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</row>
    <row r="45" spans="1:86" ht="60" customHeight="1" thickBot="1" x14ac:dyDescent="0.3">
      <c r="A45" s="6"/>
      <c r="B45" s="7">
        <f>IFERROR(DATE($B$1,MONTH(B44),1),DATE(1900,MONTH(B44),1))</f>
        <v>183</v>
      </c>
      <c r="C45" s="8">
        <f>DATE(YEAR(B45),MONTH(B45),DAY(B45)+1)</f>
        <v>184</v>
      </c>
      <c r="D45" s="8">
        <f t="shared" ref="D45:AF45" si="8">DATE(YEAR(C45),MONTH(C45),DAY(C45)+1)</f>
        <v>185</v>
      </c>
      <c r="E45" s="8">
        <f t="shared" si="8"/>
        <v>186</v>
      </c>
      <c r="F45" s="8">
        <f t="shared" si="8"/>
        <v>187</v>
      </c>
      <c r="G45" s="8">
        <f t="shared" si="8"/>
        <v>188</v>
      </c>
      <c r="H45" s="8">
        <f t="shared" si="8"/>
        <v>189</v>
      </c>
      <c r="I45" s="8">
        <f t="shared" si="8"/>
        <v>190</v>
      </c>
      <c r="J45" s="8">
        <f t="shared" si="8"/>
        <v>191</v>
      </c>
      <c r="K45" s="8">
        <f t="shared" si="8"/>
        <v>192</v>
      </c>
      <c r="L45" s="8">
        <f t="shared" si="8"/>
        <v>193</v>
      </c>
      <c r="M45" s="8">
        <f t="shared" si="8"/>
        <v>194</v>
      </c>
      <c r="N45" s="8">
        <f t="shared" si="8"/>
        <v>195</v>
      </c>
      <c r="O45" s="8">
        <f t="shared" si="8"/>
        <v>196</v>
      </c>
      <c r="P45" s="8">
        <f t="shared" si="8"/>
        <v>197</v>
      </c>
      <c r="Q45" s="8">
        <f t="shared" si="8"/>
        <v>198</v>
      </c>
      <c r="R45" s="8">
        <f t="shared" si="8"/>
        <v>199</v>
      </c>
      <c r="S45" s="8">
        <f t="shared" si="8"/>
        <v>200</v>
      </c>
      <c r="T45" s="8">
        <f t="shared" si="8"/>
        <v>201</v>
      </c>
      <c r="U45" s="8">
        <f t="shared" si="8"/>
        <v>202</v>
      </c>
      <c r="V45" s="8">
        <f t="shared" si="8"/>
        <v>203</v>
      </c>
      <c r="W45" s="8">
        <f t="shared" si="8"/>
        <v>204</v>
      </c>
      <c r="X45" s="8">
        <f t="shared" si="8"/>
        <v>205</v>
      </c>
      <c r="Y45" s="8">
        <f t="shared" si="8"/>
        <v>206</v>
      </c>
      <c r="Z45" s="8">
        <f t="shared" si="8"/>
        <v>207</v>
      </c>
      <c r="AA45" s="8">
        <f t="shared" si="8"/>
        <v>208</v>
      </c>
      <c r="AB45" s="8">
        <f t="shared" si="8"/>
        <v>209</v>
      </c>
      <c r="AC45" s="8">
        <f t="shared" si="8"/>
        <v>210</v>
      </c>
      <c r="AD45" s="8">
        <f t="shared" si="8"/>
        <v>211</v>
      </c>
      <c r="AE45" s="8">
        <f t="shared" si="8"/>
        <v>212</v>
      </c>
      <c r="AF45" s="8">
        <f t="shared" si="8"/>
        <v>213</v>
      </c>
      <c r="AG45" s="7">
        <f>IFERROR(DATE($B$1,MONTH(AG44),1),DATE(1900,MONTH(AG44),1))</f>
        <v>214</v>
      </c>
      <c r="AH45" s="8">
        <f>DATE(YEAR(AG45),MONTH(AG45),DAY(AG45)+1)</f>
        <v>215</v>
      </c>
      <c r="AI45" s="8">
        <f t="shared" ref="AI45:BK45" si="9">DATE(YEAR(AH45),MONTH(AH45),DAY(AH45)+1)</f>
        <v>216</v>
      </c>
      <c r="AJ45" s="8">
        <f t="shared" si="9"/>
        <v>217</v>
      </c>
      <c r="AK45" s="8">
        <f t="shared" si="9"/>
        <v>218</v>
      </c>
      <c r="AL45" s="8">
        <f t="shared" si="9"/>
        <v>219</v>
      </c>
      <c r="AM45" s="8">
        <f t="shared" si="9"/>
        <v>220</v>
      </c>
      <c r="AN45" s="8">
        <f t="shared" si="9"/>
        <v>221</v>
      </c>
      <c r="AO45" s="8">
        <f t="shared" si="9"/>
        <v>222</v>
      </c>
      <c r="AP45" s="8">
        <f t="shared" si="9"/>
        <v>223</v>
      </c>
      <c r="AQ45" s="8">
        <f t="shared" si="9"/>
        <v>224</v>
      </c>
      <c r="AR45" s="8">
        <f t="shared" si="9"/>
        <v>225</v>
      </c>
      <c r="AS45" s="8">
        <f t="shared" si="9"/>
        <v>226</v>
      </c>
      <c r="AT45" s="8">
        <f t="shared" si="9"/>
        <v>227</v>
      </c>
      <c r="AU45" s="8">
        <f t="shared" si="9"/>
        <v>228</v>
      </c>
      <c r="AV45" s="8">
        <f t="shared" si="9"/>
        <v>229</v>
      </c>
      <c r="AW45" s="8">
        <f t="shared" si="9"/>
        <v>230</v>
      </c>
      <c r="AX45" s="8">
        <f t="shared" si="9"/>
        <v>231</v>
      </c>
      <c r="AY45" s="8">
        <f t="shared" si="9"/>
        <v>232</v>
      </c>
      <c r="AZ45" s="8">
        <f t="shared" si="9"/>
        <v>233</v>
      </c>
      <c r="BA45" s="8">
        <f t="shared" si="9"/>
        <v>234</v>
      </c>
      <c r="BB45" s="8">
        <f t="shared" si="9"/>
        <v>235</v>
      </c>
      <c r="BC45" s="8">
        <f t="shared" si="9"/>
        <v>236</v>
      </c>
      <c r="BD45" s="8">
        <f t="shared" si="9"/>
        <v>237</v>
      </c>
      <c r="BE45" s="8">
        <f t="shared" si="9"/>
        <v>238</v>
      </c>
      <c r="BF45" s="8">
        <f t="shared" si="9"/>
        <v>239</v>
      </c>
      <c r="BG45" s="8">
        <f t="shared" si="9"/>
        <v>240</v>
      </c>
      <c r="BH45" s="8">
        <f t="shared" si="9"/>
        <v>241</v>
      </c>
      <c r="BI45" s="8">
        <f t="shared" si="9"/>
        <v>242</v>
      </c>
      <c r="BJ45" s="8">
        <f t="shared" si="9"/>
        <v>243</v>
      </c>
      <c r="BK45" s="8">
        <f t="shared" si="9"/>
        <v>244</v>
      </c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</row>
    <row r="46" spans="1:86" x14ac:dyDescent="0.25">
      <c r="A46" s="10" t="str">
        <f>IF(A18="","",A18)</f>
        <v/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5"/>
      <c r="AG46" s="15"/>
      <c r="AH46" s="16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7"/>
      <c r="BI46" s="14"/>
      <c r="BJ46" s="17"/>
      <c r="BK46" s="18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</row>
    <row r="47" spans="1:86" x14ac:dyDescent="0.25">
      <c r="A47" s="12" t="str">
        <f t="shared" ref="A47:A55" si="10">IF(A19="","",A19)</f>
        <v/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20"/>
      <c r="AG47" s="20"/>
      <c r="AH47" s="21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22"/>
      <c r="BI47" s="19"/>
      <c r="BJ47" s="22"/>
      <c r="BK47" s="23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</row>
    <row r="48" spans="1:86" x14ac:dyDescent="0.25">
      <c r="A48" s="12" t="str">
        <f t="shared" si="10"/>
        <v/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20"/>
      <c r="AG48" s="20"/>
      <c r="AH48" s="21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22"/>
      <c r="BI48" s="19"/>
      <c r="BJ48" s="22"/>
      <c r="BK48" s="23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</row>
    <row r="49" spans="1:86" x14ac:dyDescent="0.25">
      <c r="A49" s="12" t="str">
        <f t="shared" si="10"/>
        <v/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24"/>
      <c r="AG49" s="24"/>
      <c r="AH49" s="25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26"/>
      <c r="BI49" s="13"/>
      <c r="BJ49" s="26"/>
      <c r="BK49" s="27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</row>
    <row r="50" spans="1:86" x14ac:dyDescent="0.25">
      <c r="A50" s="12" t="str">
        <f t="shared" si="10"/>
        <v/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24"/>
      <c r="AG50" s="24"/>
      <c r="AH50" s="25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26"/>
      <c r="BI50" s="13"/>
      <c r="BJ50" s="26"/>
      <c r="BK50" s="27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</row>
    <row r="51" spans="1:86" x14ac:dyDescent="0.25">
      <c r="A51" s="12" t="str">
        <f t="shared" si="10"/>
        <v/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24"/>
      <c r="AG51" s="24"/>
      <c r="AH51" s="25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26"/>
      <c r="BI51" s="13"/>
      <c r="BJ51" s="26"/>
      <c r="BK51" s="27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</row>
    <row r="52" spans="1:86" x14ac:dyDescent="0.25">
      <c r="A52" s="12" t="str">
        <f t="shared" si="10"/>
        <v/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4"/>
      <c r="AG52" s="54"/>
      <c r="AH52" s="58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6"/>
      <c r="BI52" s="55"/>
      <c r="BJ52" s="56"/>
      <c r="BK52" s="57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</row>
    <row r="53" spans="1:86" x14ac:dyDescent="0.25">
      <c r="A53" s="12" t="str">
        <f t="shared" si="10"/>
        <v/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4"/>
      <c r="AG53" s="54"/>
      <c r="AH53" s="58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6"/>
      <c r="BI53" s="55"/>
      <c r="BJ53" s="56"/>
      <c r="BK53" s="57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</row>
    <row r="54" spans="1:86" x14ac:dyDescent="0.25">
      <c r="A54" s="12" t="str">
        <f t="shared" si="10"/>
        <v/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4"/>
      <c r="AG54" s="54"/>
      <c r="AH54" s="58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6"/>
      <c r="BI54" s="55"/>
      <c r="BJ54" s="56"/>
      <c r="BK54" s="57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</row>
    <row r="55" spans="1:86" ht="16.5" thickBot="1" x14ac:dyDescent="0.3">
      <c r="A55" s="12" t="str">
        <f t="shared" si="10"/>
        <v/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9"/>
      <c r="AG55" s="29"/>
      <c r="AH55" s="30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31"/>
      <c r="BI55" s="28"/>
      <c r="BJ55" s="31"/>
      <c r="BK55" s="32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</row>
    <row r="56" spans="1:86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</row>
    <row r="57" spans="1:86" ht="16.5" thickBo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</row>
    <row r="58" spans="1:86" ht="24" thickBot="1" x14ac:dyDescent="0.3">
      <c r="A58" s="3"/>
      <c r="B58" s="93">
        <v>245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3">
        <v>275</v>
      </c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5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</row>
    <row r="59" spans="1:86" ht="60" customHeight="1" thickBot="1" x14ac:dyDescent="0.3">
      <c r="A59" s="6"/>
      <c r="B59" s="7">
        <f>IFERROR(DATE($B$1,MONTH(B58),1),DATE(1900,MONTH(B58),1))</f>
        <v>245</v>
      </c>
      <c r="C59" s="8">
        <f>DATE(YEAR(B59),MONTH(B59),DAY(B59)+1)</f>
        <v>246</v>
      </c>
      <c r="D59" s="8">
        <f t="shared" ref="D59:AE59" si="11">DATE(YEAR(C59),MONTH(C59),DAY(C59)+1)</f>
        <v>247</v>
      </c>
      <c r="E59" s="8">
        <f t="shared" si="11"/>
        <v>248</v>
      </c>
      <c r="F59" s="8">
        <f t="shared" si="11"/>
        <v>249</v>
      </c>
      <c r="G59" s="8">
        <f t="shared" si="11"/>
        <v>250</v>
      </c>
      <c r="H59" s="8">
        <f t="shared" si="11"/>
        <v>251</v>
      </c>
      <c r="I59" s="8">
        <f t="shared" si="11"/>
        <v>252</v>
      </c>
      <c r="J59" s="8">
        <f t="shared" si="11"/>
        <v>253</v>
      </c>
      <c r="K59" s="8">
        <f t="shared" si="11"/>
        <v>254</v>
      </c>
      <c r="L59" s="8">
        <f t="shared" si="11"/>
        <v>255</v>
      </c>
      <c r="M59" s="8">
        <f t="shared" si="11"/>
        <v>256</v>
      </c>
      <c r="N59" s="8">
        <f t="shared" si="11"/>
        <v>257</v>
      </c>
      <c r="O59" s="8">
        <f t="shared" si="11"/>
        <v>258</v>
      </c>
      <c r="P59" s="8">
        <f t="shared" si="11"/>
        <v>259</v>
      </c>
      <c r="Q59" s="8">
        <f t="shared" si="11"/>
        <v>260</v>
      </c>
      <c r="R59" s="8">
        <f t="shared" si="11"/>
        <v>261</v>
      </c>
      <c r="S59" s="8">
        <f t="shared" si="11"/>
        <v>262</v>
      </c>
      <c r="T59" s="8">
        <f t="shared" si="11"/>
        <v>263</v>
      </c>
      <c r="U59" s="8">
        <f t="shared" si="11"/>
        <v>264</v>
      </c>
      <c r="V59" s="8">
        <f t="shared" si="11"/>
        <v>265</v>
      </c>
      <c r="W59" s="8">
        <f t="shared" si="11"/>
        <v>266</v>
      </c>
      <c r="X59" s="8">
        <f t="shared" si="11"/>
        <v>267</v>
      </c>
      <c r="Y59" s="8">
        <f t="shared" si="11"/>
        <v>268</v>
      </c>
      <c r="Z59" s="8">
        <f t="shared" si="11"/>
        <v>269</v>
      </c>
      <c r="AA59" s="8">
        <f t="shared" si="11"/>
        <v>270</v>
      </c>
      <c r="AB59" s="8">
        <f t="shared" si="11"/>
        <v>271</v>
      </c>
      <c r="AC59" s="8">
        <f t="shared" si="11"/>
        <v>272</v>
      </c>
      <c r="AD59" s="8">
        <f t="shared" si="11"/>
        <v>273</v>
      </c>
      <c r="AE59" s="8">
        <f t="shared" si="11"/>
        <v>274</v>
      </c>
      <c r="AF59" s="7">
        <f>IFERROR(DATE($B$1,MONTH(AF58),1),DATE(1900,MONTH(AF58),1))</f>
        <v>275</v>
      </c>
      <c r="AG59" s="8">
        <f>DATE(YEAR(AF59),MONTH(AF59),DAY(AF59)+1)</f>
        <v>276</v>
      </c>
      <c r="AH59" s="8">
        <f t="shared" ref="AH59:BJ59" si="12">DATE(YEAR(AG59),MONTH(AG59),DAY(AG59)+1)</f>
        <v>277</v>
      </c>
      <c r="AI59" s="8">
        <f t="shared" si="12"/>
        <v>278</v>
      </c>
      <c r="AJ59" s="8">
        <f t="shared" si="12"/>
        <v>279</v>
      </c>
      <c r="AK59" s="8">
        <f t="shared" si="12"/>
        <v>280</v>
      </c>
      <c r="AL59" s="8">
        <f t="shared" si="12"/>
        <v>281</v>
      </c>
      <c r="AM59" s="8">
        <f t="shared" si="12"/>
        <v>282</v>
      </c>
      <c r="AN59" s="8">
        <f t="shared" si="12"/>
        <v>283</v>
      </c>
      <c r="AO59" s="8">
        <f t="shared" si="12"/>
        <v>284</v>
      </c>
      <c r="AP59" s="8">
        <f t="shared" si="12"/>
        <v>285</v>
      </c>
      <c r="AQ59" s="8">
        <f t="shared" si="12"/>
        <v>286</v>
      </c>
      <c r="AR59" s="8">
        <f t="shared" si="12"/>
        <v>287</v>
      </c>
      <c r="AS59" s="8">
        <f t="shared" si="12"/>
        <v>288</v>
      </c>
      <c r="AT59" s="8">
        <f t="shared" si="12"/>
        <v>289</v>
      </c>
      <c r="AU59" s="8">
        <f t="shared" si="12"/>
        <v>290</v>
      </c>
      <c r="AV59" s="8">
        <f t="shared" si="12"/>
        <v>291</v>
      </c>
      <c r="AW59" s="8">
        <f t="shared" si="12"/>
        <v>292</v>
      </c>
      <c r="AX59" s="8">
        <f t="shared" si="12"/>
        <v>293</v>
      </c>
      <c r="AY59" s="8">
        <f t="shared" si="12"/>
        <v>294</v>
      </c>
      <c r="AZ59" s="8">
        <f t="shared" si="12"/>
        <v>295</v>
      </c>
      <c r="BA59" s="8">
        <f t="shared" si="12"/>
        <v>296</v>
      </c>
      <c r="BB59" s="8">
        <f t="shared" si="12"/>
        <v>297</v>
      </c>
      <c r="BC59" s="8">
        <f t="shared" si="12"/>
        <v>298</v>
      </c>
      <c r="BD59" s="8">
        <f t="shared" si="12"/>
        <v>299</v>
      </c>
      <c r="BE59" s="8">
        <f t="shared" si="12"/>
        <v>300</v>
      </c>
      <c r="BF59" s="8">
        <f t="shared" si="12"/>
        <v>301</v>
      </c>
      <c r="BG59" s="8">
        <f t="shared" si="12"/>
        <v>302</v>
      </c>
      <c r="BH59" s="8">
        <f t="shared" si="12"/>
        <v>303</v>
      </c>
      <c r="BI59" s="8">
        <f t="shared" si="12"/>
        <v>304</v>
      </c>
      <c r="BJ59" s="8">
        <f t="shared" si="12"/>
        <v>305</v>
      </c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</row>
    <row r="60" spans="1:86" x14ac:dyDescent="0.25">
      <c r="A60" s="10" t="str">
        <f>IF(A32="","",A32)</f>
        <v/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5"/>
      <c r="AG60" s="16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7"/>
      <c r="BH60" s="14"/>
      <c r="BI60" s="17"/>
      <c r="BJ60" s="33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</row>
    <row r="61" spans="1:86" x14ac:dyDescent="0.25">
      <c r="A61" s="12" t="str">
        <f t="shared" ref="A61:A69" si="13">IF(A33="","",A33)</f>
        <v/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20"/>
      <c r="AG61" s="21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22"/>
      <c r="BH61" s="19"/>
      <c r="BI61" s="22"/>
      <c r="BJ61" s="34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</row>
    <row r="62" spans="1:86" x14ac:dyDescent="0.25">
      <c r="A62" s="12" t="str">
        <f t="shared" si="13"/>
        <v/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20"/>
      <c r="AG62" s="21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22"/>
      <c r="BH62" s="19"/>
      <c r="BI62" s="22"/>
      <c r="BJ62" s="34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</row>
    <row r="63" spans="1:86" x14ac:dyDescent="0.25">
      <c r="A63" s="12" t="str">
        <f t="shared" si="13"/>
        <v/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24"/>
      <c r="AG63" s="25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26"/>
      <c r="BH63" s="13"/>
      <c r="BI63" s="26"/>
      <c r="BJ63" s="35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</row>
    <row r="64" spans="1:86" x14ac:dyDescent="0.25">
      <c r="A64" s="12" t="str">
        <f t="shared" si="13"/>
        <v/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24"/>
      <c r="AG64" s="25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26"/>
      <c r="BH64" s="13"/>
      <c r="BI64" s="26"/>
      <c r="BJ64" s="35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</row>
    <row r="65" spans="1:86" x14ac:dyDescent="0.25">
      <c r="A65" s="12" t="str">
        <f t="shared" si="13"/>
        <v/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24"/>
      <c r="AG65" s="25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26"/>
      <c r="BH65" s="13"/>
      <c r="BI65" s="26"/>
      <c r="BJ65" s="35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</row>
    <row r="66" spans="1:86" x14ac:dyDescent="0.25">
      <c r="A66" s="12" t="str">
        <f t="shared" si="13"/>
        <v/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4"/>
      <c r="AG66" s="58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6"/>
      <c r="BH66" s="55"/>
      <c r="BI66" s="56"/>
      <c r="BJ66" s="60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</row>
    <row r="67" spans="1:86" x14ac:dyDescent="0.25">
      <c r="A67" s="12" t="str">
        <f t="shared" si="13"/>
        <v/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4"/>
      <c r="AG67" s="58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6"/>
      <c r="BH67" s="55"/>
      <c r="BI67" s="56"/>
      <c r="BJ67" s="60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</row>
    <row r="68" spans="1:86" x14ac:dyDescent="0.25">
      <c r="A68" s="12" t="str">
        <f t="shared" si="13"/>
        <v/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4"/>
      <c r="AG68" s="58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6"/>
      <c r="BH68" s="55"/>
      <c r="BI68" s="56"/>
      <c r="BJ68" s="60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</row>
    <row r="69" spans="1:86" ht="16.5" thickBot="1" x14ac:dyDescent="0.3">
      <c r="A69" s="12" t="str">
        <f t="shared" si="13"/>
        <v/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9"/>
      <c r="AG69" s="30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31"/>
      <c r="BH69" s="28"/>
      <c r="BI69" s="31"/>
      <c r="BJ69" s="3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</row>
    <row r="70" spans="1:86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</row>
    <row r="71" spans="1:86" ht="16.5" thickBo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</row>
    <row r="72" spans="1:86" ht="24" thickBot="1" x14ac:dyDescent="0.3">
      <c r="A72" s="3"/>
      <c r="B72" s="93">
        <v>306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3">
        <v>336</v>
      </c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5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</row>
    <row r="73" spans="1:86" ht="60" customHeight="1" thickBot="1" x14ac:dyDescent="0.3">
      <c r="A73" s="6"/>
      <c r="B73" s="7">
        <f>IFERROR(DATE($B$1,MONTH(B72),1),DATE(1900,MONTH(B72),1))</f>
        <v>306</v>
      </c>
      <c r="C73" s="8">
        <f>DATE(YEAR(B73),MONTH(B73),DAY(B73)+1)</f>
        <v>307</v>
      </c>
      <c r="D73" s="8">
        <f t="shared" ref="D73:BJ73" si="14">DATE(YEAR(C73),MONTH(C73),DAY(C73)+1)</f>
        <v>308</v>
      </c>
      <c r="E73" s="8">
        <f t="shared" si="14"/>
        <v>309</v>
      </c>
      <c r="F73" s="8">
        <f t="shared" si="14"/>
        <v>310</v>
      </c>
      <c r="G73" s="8">
        <f t="shared" si="14"/>
        <v>311</v>
      </c>
      <c r="H73" s="8">
        <f t="shared" si="14"/>
        <v>312</v>
      </c>
      <c r="I73" s="8">
        <f t="shared" si="14"/>
        <v>313</v>
      </c>
      <c r="J73" s="8">
        <f t="shared" si="14"/>
        <v>314</v>
      </c>
      <c r="K73" s="8">
        <f t="shared" si="14"/>
        <v>315</v>
      </c>
      <c r="L73" s="8">
        <f t="shared" si="14"/>
        <v>316</v>
      </c>
      <c r="M73" s="8">
        <f t="shared" si="14"/>
        <v>317</v>
      </c>
      <c r="N73" s="8">
        <f t="shared" si="14"/>
        <v>318</v>
      </c>
      <c r="O73" s="8">
        <f t="shared" si="14"/>
        <v>319</v>
      </c>
      <c r="P73" s="8">
        <f t="shared" si="14"/>
        <v>320</v>
      </c>
      <c r="Q73" s="8">
        <f t="shared" si="14"/>
        <v>321</v>
      </c>
      <c r="R73" s="8">
        <f t="shared" si="14"/>
        <v>322</v>
      </c>
      <c r="S73" s="8">
        <f t="shared" si="14"/>
        <v>323</v>
      </c>
      <c r="T73" s="8">
        <f t="shared" si="14"/>
        <v>324</v>
      </c>
      <c r="U73" s="8">
        <f t="shared" si="14"/>
        <v>325</v>
      </c>
      <c r="V73" s="8">
        <f t="shared" si="14"/>
        <v>326</v>
      </c>
      <c r="W73" s="8">
        <f t="shared" si="14"/>
        <v>327</v>
      </c>
      <c r="X73" s="8">
        <f t="shared" si="14"/>
        <v>328</v>
      </c>
      <c r="Y73" s="8">
        <f t="shared" si="14"/>
        <v>329</v>
      </c>
      <c r="Z73" s="8">
        <f t="shared" si="14"/>
        <v>330</v>
      </c>
      <c r="AA73" s="8">
        <f t="shared" si="14"/>
        <v>331</v>
      </c>
      <c r="AB73" s="8">
        <f t="shared" si="14"/>
        <v>332</v>
      </c>
      <c r="AC73" s="8">
        <f t="shared" si="14"/>
        <v>333</v>
      </c>
      <c r="AD73" s="8">
        <f t="shared" si="14"/>
        <v>334</v>
      </c>
      <c r="AE73" s="8">
        <f t="shared" si="14"/>
        <v>335</v>
      </c>
      <c r="AF73" s="7">
        <f>IFERROR(DATE($B$1,MONTH(AF72),1),DATE(1900,MONTH(AF72),1))</f>
        <v>336</v>
      </c>
      <c r="AG73" s="8">
        <f t="shared" si="14"/>
        <v>337</v>
      </c>
      <c r="AH73" s="8">
        <f t="shared" si="14"/>
        <v>338</v>
      </c>
      <c r="AI73" s="8">
        <f t="shared" si="14"/>
        <v>339</v>
      </c>
      <c r="AJ73" s="8">
        <f t="shared" si="14"/>
        <v>340</v>
      </c>
      <c r="AK73" s="8">
        <f t="shared" si="14"/>
        <v>341</v>
      </c>
      <c r="AL73" s="8">
        <f t="shared" si="14"/>
        <v>342</v>
      </c>
      <c r="AM73" s="8">
        <f t="shared" si="14"/>
        <v>343</v>
      </c>
      <c r="AN73" s="8">
        <f t="shared" si="14"/>
        <v>344</v>
      </c>
      <c r="AO73" s="8">
        <f t="shared" si="14"/>
        <v>345</v>
      </c>
      <c r="AP73" s="8">
        <f t="shared" si="14"/>
        <v>346</v>
      </c>
      <c r="AQ73" s="8">
        <f t="shared" si="14"/>
        <v>347</v>
      </c>
      <c r="AR73" s="8">
        <f t="shared" si="14"/>
        <v>348</v>
      </c>
      <c r="AS73" s="8">
        <f t="shared" si="14"/>
        <v>349</v>
      </c>
      <c r="AT73" s="8">
        <f t="shared" si="14"/>
        <v>350</v>
      </c>
      <c r="AU73" s="8">
        <f t="shared" si="14"/>
        <v>351</v>
      </c>
      <c r="AV73" s="8">
        <f t="shared" si="14"/>
        <v>352</v>
      </c>
      <c r="AW73" s="8">
        <f t="shared" si="14"/>
        <v>353</v>
      </c>
      <c r="AX73" s="8">
        <f t="shared" si="14"/>
        <v>354</v>
      </c>
      <c r="AY73" s="8">
        <f t="shared" si="14"/>
        <v>355</v>
      </c>
      <c r="AZ73" s="8">
        <f t="shared" si="14"/>
        <v>356</v>
      </c>
      <c r="BA73" s="8">
        <f t="shared" si="14"/>
        <v>357</v>
      </c>
      <c r="BB73" s="8">
        <f t="shared" si="14"/>
        <v>358</v>
      </c>
      <c r="BC73" s="8">
        <f t="shared" si="14"/>
        <v>359</v>
      </c>
      <c r="BD73" s="8">
        <f t="shared" si="14"/>
        <v>360</v>
      </c>
      <c r="BE73" s="8">
        <f t="shared" si="14"/>
        <v>361</v>
      </c>
      <c r="BF73" s="8">
        <f t="shared" si="14"/>
        <v>362</v>
      </c>
      <c r="BG73" s="8">
        <f t="shared" si="14"/>
        <v>363</v>
      </c>
      <c r="BH73" s="8">
        <f t="shared" si="14"/>
        <v>364</v>
      </c>
      <c r="BI73" s="8">
        <f t="shared" si="14"/>
        <v>365</v>
      </c>
      <c r="BJ73" s="8">
        <f t="shared" si="14"/>
        <v>366</v>
      </c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</row>
    <row r="74" spans="1:86" x14ac:dyDescent="0.25">
      <c r="A74" s="10" t="str">
        <f>IF(A46="","",A46)</f>
        <v/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5"/>
      <c r="AG74" s="16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7"/>
      <c r="BH74" s="14"/>
      <c r="BI74" s="17"/>
      <c r="BJ74" s="18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</row>
    <row r="75" spans="1:86" x14ac:dyDescent="0.25">
      <c r="A75" s="12" t="str">
        <f t="shared" ref="A75:A83" si="15">IF(A47="","",A47)</f>
        <v/>
      </c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20"/>
      <c r="AG75" s="21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22"/>
      <c r="BH75" s="19"/>
      <c r="BI75" s="22"/>
      <c r="BJ75" s="23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</row>
    <row r="76" spans="1:86" x14ac:dyDescent="0.25">
      <c r="A76" s="12" t="str">
        <f t="shared" si="15"/>
        <v/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20"/>
      <c r="AG76" s="21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22"/>
      <c r="BH76" s="19"/>
      <c r="BI76" s="22"/>
      <c r="BJ76" s="23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</row>
    <row r="77" spans="1:86" x14ac:dyDescent="0.25">
      <c r="A77" s="12" t="str">
        <f t="shared" si="15"/>
        <v/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24"/>
      <c r="AG77" s="25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26"/>
      <c r="BH77" s="13"/>
      <c r="BI77" s="26"/>
      <c r="BJ77" s="27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</row>
    <row r="78" spans="1:86" x14ac:dyDescent="0.25">
      <c r="A78" s="12" t="str">
        <f t="shared" si="15"/>
        <v/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24"/>
      <c r="AG78" s="25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26"/>
      <c r="BH78" s="13"/>
      <c r="BI78" s="26"/>
      <c r="BJ78" s="27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</row>
    <row r="79" spans="1:86" x14ac:dyDescent="0.25">
      <c r="A79" s="12" t="str">
        <f t="shared" si="15"/>
        <v/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24"/>
      <c r="AG79" s="25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26"/>
      <c r="BH79" s="13"/>
      <c r="BI79" s="26"/>
      <c r="BJ79" s="27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</row>
    <row r="80" spans="1:86" x14ac:dyDescent="0.25">
      <c r="A80" s="12" t="str">
        <f t="shared" si="15"/>
        <v/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4"/>
      <c r="AG80" s="58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6"/>
      <c r="BH80" s="55"/>
      <c r="BI80" s="56"/>
      <c r="BJ80" s="57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</row>
    <row r="81" spans="1:86" x14ac:dyDescent="0.25">
      <c r="A81" s="12" t="str">
        <f t="shared" si="15"/>
        <v/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4"/>
      <c r="AG81" s="58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6"/>
      <c r="BH81" s="55"/>
      <c r="BI81" s="56"/>
      <c r="BJ81" s="57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</row>
    <row r="82" spans="1:86" x14ac:dyDescent="0.25">
      <c r="A82" s="12" t="str">
        <f t="shared" si="15"/>
        <v/>
      </c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4"/>
      <c r="AG82" s="58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6"/>
      <c r="BH82" s="55"/>
      <c r="BI82" s="56"/>
      <c r="BJ82" s="57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</row>
    <row r="83" spans="1:86" ht="16.5" thickBot="1" x14ac:dyDescent="0.3">
      <c r="A83" s="12" t="str">
        <f t="shared" si="15"/>
        <v/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9"/>
      <c r="AG83" s="30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31"/>
      <c r="BH83" s="28"/>
      <c r="BI83" s="31"/>
      <c r="BJ83" s="32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</row>
    <row r="84" spans="1:86" ht="16.5" thickBo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</row>
    <row r="85" spans="1:86" ht="16.5" thickBot="1" x14ac:dyDescent="0.3">
      <c r="A85" s="6"/>
      <c r="B85" s="87" t="s">
        <v>23</v>
      </c>
      <c r="C85" s="88"/>
      <c r="D85" s="88"/>
      <c r="E85" s="88"/>
      <c r="F85" s="89"/>
      <c r="G85" s="87" t="s">
        <v>24</v>
      </c>
      <c r="H85" s="88"/>
      <c r="I85" s="88"/>
      <c r="J85" s="88"/>
      <c r="K85" s="89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</row>
    <row r="86" spans="1:86" x14ac:dyDescent="0.25">
      <c r="A86" s="10" t="str">
        <f t="shared" ref="A86:A91" si="16">IF(A4="","",A4)</f>
        <v/>
      </c>
      <c r="B86" s="90" t="str">
        <f>IF($A86="","",SUM($B$4:$BH$4,$B$18:$BJH$18,$B$32:$BJ$32,$B$46:$BK$46,$B$60:$BJ$60,$B$74:$BJ$74))</f>
        <v/>
      </c>
      <c r="C86" s="91"/>
      <c r="D86" s="91"/>
      <c r="E86" s="91"/>
      <c r="F86" s="92"/>
      <c r="G86" s="90" t="str">
        <f>IFERROR(IF(AND(NOT(ISBLANK(Personal!$C3)),Personal!$C3&lt;DATE($B$1,1,1)),0,Personal!$D3/12*(DATEDIF(IF(Personal!$B3&lt;DATE($B$1,1,1),DATE($B$1,1,1),Personal!$B3),IF(OR(ISBLANK(Personal!$C3),Personal!$C3&gt;DATE($B$1,12,31)),DATE($B$1,12,31),Personal!$C3),"M")+1)*Personal!$E3),"")</f>
        <v/>
      </c>
      <c r="H86" s="91"/>
      <c r="I86" s="91"/>
      <c r="J86" s="91"/>
      <c r="K86" s="92"/>
      <c r="L86" s="6"/>
      <c r="M86" s="6"/>
      <c r="N86" s="42"/>
      <c r="O86" s="42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</row>
    <row r="87" spans="1:86" x14ac:dyDescent="0.25">
      <c r="A87" s="12" t="str">
        <f t="shared" si="16"/>
        <v/>
      </c>
      <c r="B87" s="79" t="str">
        <f>IF($A87="","",SUM($B$5:$BH$5,$B$19:$BJ$19,$B$33:$BJ$33,$B$47:$BK$47,$B$61:$BJ$61,$B$75:$BJ$75))</f>
        <v/>
      </c>
      <c r="C87" s="80"/>
      <c r="D87" s="80"/>
      <c r="E87" s="80"/>
      <c r="F87" s="81"/>
      <c r="G87" s="79" t="str">
        <f>IFERROR(IF(AND(NOT(ISBLANK(Personal!$C4)),Personal!$C4&lt;DATE($B$1,1,1)),0,Personal!$D4/12*(DATEDIF(IF(Personal!$B4&lt;DATE($B$1,1,1),DATE($B$1,1,1),Personal!$B4),IF(OR(ISBLANK(Personal!$C4),Personal!$C4&gt;DATE($B$1,12,31)),DATE($B$1,12,31),Personal!$C4),"M")+1)*Personal!$E4),"")</f>
        <v/>
      </c>
      <c r="H87" s="80"/>
      <c r="I87" s="80"/>
      <c r="J87" s="80"/>
      <c r="K87" s="81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</row>
    <row r="88" spans="1:86" x14ac:dyDescent="0.25">
      <c r="A88" s="12" t="str">
        <f t="shared" si="16"/>
        <v/>
      </c>
      <c r="B88" s="79" t="str">
        <f>IF($A88="","",SUM($B$6:$BH$6,$B$20:$BJ$20,$B$34:$BJ$34,$B$48:$BK$48,$B$62:$BJ$62,$B$76:$BJ$76,))</f>
        <v/>
      </c>
      <c r="C88" s="80"/>
      <c r="D88" s="80"/>
      <c r="E88" s="80"/>
      <c r="F88" s="81"/>
      <c r="G88" s="79" t="str">
        <f>IFERROR(IF(AND(NOT(ISBLANK(Personal!$C5)),Personal!$C5&lt;DATE($B$1,1,1)),0,Personal!$D5/12*(DATEDIF(IF(Personal!$B5&lt;DATE($B$1,1,1),DATE($B$1,1,1),Personal!$B5),IF(OR(ISBLANK(Personal!$C5),Personal!$C5&gt;DATE($B$1,12,31)),DATE($B$1,12,31),Personal!$C5),"M")+1)*Personal!$E5),"")</f>
        <v/>
      </c>
      <c r="H88" s="80"/>
      <c r="I88" s="80"/>
      <c r="J88" s="80"/>
      <c r="K88" s="81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</row>
    <row r="89" spans="1:86" x14ac:dyDescent="0.25">
      <c r="A89" s="12" t="str">
        <f t="shared" si="16"/>
        <v/>
      </c>
      <c r="B89" s="79" t="str">
        <f>IF($A89="","",SUM($B$7:$BH$7,$B$21:$BJ$21,$B$35:$BJ$35,$B$49:$BK$49,$B$63:$BJ$63,$B$77:$BJ$77))</f>
        <v/>
      </c>
      <c r="C89" s="80"/>
      <c r="D89" s="80"/>
      <c r="E89" s="80"/>
      <c r="F89" s="81"/>
      <c r="G89" s="79" t="str">
        <f>IFERROR(IF(AND(NOT(ISBLANK(Personal!$C6)),Personal!$C6&lt;DATE($B$1,1,1)),0,Personal!$D6/12*(DATEDIF(IF(Personal!$B6&lt;DATE($B$1,1,1),DATE($B$1,1,1),Personal!$B6),IF(OR(ISBLANK(Personal!$C6),Personal!$C6&gt;DATE($B$1,12,31)),DATE($B$1,12,31),Personal!$C6),"M")+1)*Personal!$E6),"")</f>
        <v/>
      </c>
      <c r="H89" s="80"/>
      <c r="I89" s="80"/>
      <c r="J89" s="80"/>
      <c r="K89" s="81"/>
      <c r="L89" s="6"/>
      <c r="M89" s="62"/>
      <c r="N89" s="62"/>
      <c r="O89" s="62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</row>
    <row r="90" spans="1:86" x14ac:dyDescent="0.25">
      <c r="A90" s="12" t="str">
        <f t="shared" si="16"/>
        <v/>
      </c>
      <c r="B90" s="79" t="str">
        <f>IF(A90="","",SUM($B$8:$BH$8,$B$22:$BJ$22,$B$36:$BJ$36,$B$50:$BK$50,$B$64:$BJ$64,$B$78:$BJ$78))</f>
        <v/>
      </c>
      <c r="C90" s="80"/>
      <c r="D90" s="80"/>
      <c r="E90" s="80"/>
      <c r="F90" s="81"/>
      <c r="G90" s="79" t="str">
        <f>IFERROR(IF(AND(NOT(ISBLANK(Personal!$C7)),Personal!$C7&lt;DATE($B$1,1,1)),0,Personal!$D7/12*(DATEDIF(IF(Personal!$B7&lt;DATE($B$1,1,1),DATE($B$1,1,1),Personal!$B7),IF(OR(ISBLANK(Personal!$C7),Personal!$C7&gt;DATE($B$1,12,31)),DATE($B$1,12,31),Personal!$C7),"M")+1)*Personal!$E7),"")</f>
        <v/>
      </c>
      <c r="H90" s="80"/>
      <c r="I90" s="80"/>
      <c r="J90" s="80"/>
      <c r="K90" s="81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</row>
    <row r="91" spans="1:86" x14ac:dyDescent="0.25">
      <c r="A91" s="12" t="str">
        <f t="shared" si="16"/>
        <v/>
      </c>
      <c r="B91" s="79" t="str">
        <f>IF($A91="","",SUM($B$9:$BH$9,$B$23:$BJ$23,$B$37:$BJ$37,$B$51:$BK$51,$B$65:$BJ$65,$B$79:$BJ$79))</f>
        <v/>
      </c>
      <c r="C91" s="80"/>
      <c r="D91" s="80"/>
      <c r="E91" s="80"/>
      <c r="F91" s="81"/>
      <c r="G91" s="79" t="str">
        <f>IFERROR(IF(AND(NOT(ISBLANK(Personal!$C8)),Personal!$C8&lt;DATE($B$1,1,1)),0,Personal!$D8/12*(DATEDIF(IF(Personal!$B8&lt;DATE($B$1,1,1),DATE($B$1,1,1),Personal!$B8),IF(OR(ISBLANK(Personal!$C8),Personal!$C8&gt;DATE($B$1,12,31)),DATE($B$1,12,31),Personal!$C8),"M")+1)*Personal!$E8),"")</f>
        <v/>
      </c>
      <c r="H91" s="80"/>
      <c r="I91" s="80"/>
      <c r="J91" s="80"/>
      <c r="K91" s="81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</row>
    <row r="92" spans="1:86" ht="16.5" thickBot="1" x14ac:dyDescent="0.3">
      <c r="A92" s="12" t="str">
        <f t="shared" ref="A92" si="17">IF(A13="","",A13)</f>
        <v/>
      </c>
      <c r="B92" s="82" t="str">
        <f>IF($A92="","",SUM($B$13:$BH$13,$B$27:$BJ$27,$B$41:$BJ$41,$B$55:$BK$55,$B$69:$BJ$69,$B$83:$BJ$83))</f>
        <v/>
      </c>
      <c r="C92" s="83"/>
      <c r="D92" s="83"/>
      <c r="E92" s="83"/>
      <c r="F92" s="84"/>
      <c r="G92" s="79" t="str">
        <f>IFERROR(IF(AND(NOT(ISBLANK(Personal!#REF!)),Personal!#REF!&lt;DATE($B$1,1,1)),0,Personal!#REF!/12*(DATEDIF(IF(Personal!#REF!&lt;DATE($B$1,1,1),DATE($B$1,1,1),Personal!#REF!),IF(OR(ISBLANK(Personal!#REF!),Personal!#REF!&gt;DATE($B$1,12,31)),DATE($B$1,12,31),Personal!#REF!),"M")+1)*Personal!#REF!),"")</f>
        <v/>
      </c>
      <c r="H92" s="80"/>
      <c r="I92" s="80"/>
      <c r="J92" s="80"/>
      <c r="K92" s="81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</row>
    <row r="93" spans="1:86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</row>
    <row r="94" spans="1:86" ht="16.5" thickBo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</row>
    <row r="95" spans="1:86" ht="16.5" thickBot="1" x14ac:dyDescent="0.3">
      <c r="A95" s="49" t="s">
        <v>22</v>
      </c>
      <c r="B95" s="85" t="s">
        <v>25</v>
      </c>
      <c r="C95" s="77"/>
      <c r="D95" s="77"/>
      <c r="E95" s="77"/>
      <c r="F95" s="78"/>
      <c r="G95" s="86" t="s">
        <v>9</v>
      </c>
      <c r="H95" s="77"/>
      <c r="I95" s="77"/>
      <c r="J95" s="77"/>
      <c r="K95" s="78"/>
      <c r="L95" s="77" t="s">
        <v>10</v>
      </c>
      <c r="M95" s="77"/>
      <c r="N95" s="77"/>
      <c r="O95" s="77"/>
      <c r="P95" s="78"/>
      <c r="Q95" s="77" t="s">
        <v>11</v>
      </c>
      <c r="R95" s="77"/>
      <c r="S95" s="77"/>
      <c r="T95" s="77"/>
      <c r="U95" s="78"/>
      <c r="V95" s="77" t="s">
        <v>12</v>
      </c>
      <c r="W95" s="77"/>
      <c r="X95" s="77"/>
      <c r="Y95" s="77"/>
      <c r="Z95" s="78"/>
      <c r="AA95" s="77" t="s">
        <v>13</v>
      </c>
      <c r="AB95" s="77"/>
      <c r="AC95" s="77"/>
      <c r="AD95" s="77"/>
      <c r="AE95" s="78"/>
      <c r="AF95" s="77" t="s">
        <v>14</v>
      </c>
      <c r="AG95" s="77"/>
      <c r="AH95" s="77"/>
      <c r="AI95" s="77"/>
      <c r="AJ95" s="78"/>
      <c r="AK95" s="77" t="s">
        <v>5</v>
      </c>
      <c r="AL95" s="77"/>
      <c r="AM95" s="77"/>
      <c r="AN95" s="77"/>
      <c r="AO95" s="78"/>
      <c r="AP95" s="77" t="s">
        <v>15</v>
      </c>
      <c r="AQ95" s="77"/>
      <c r="AR95" s="77"/>
      <c r="AS95" s="77"/>
      <c r="AT95" s="78"/>
      <c r="AU95" s="77" t="s">
        <v>7</v>
      </c>
      <c r="AV95" s="77"/>
      <c r="AW95" s="77"/>
      <c r="AX95" s="77"/>
      <c r="AY95" s="78"/>
      <c r="AZ95" s="77" t="s">
        <v>6</v>
      </c>
      <c r="BA95" s="77"/>
      <c r="BB95" s="77"/>
      <c r="BC95" s="77"/>
      <c r="BD95" s="78"/>
      <c r="BE95" s="77" t="s">
        <v>16</v>
      </c>
      <c r="BF95" s="77"/>
      <c r="BG95" s="77"/>
      <c r="BH95" s="77"/>
      <c r="BI95" s="78"/>
      <c r="BJ95" s="77" t="s">
        <v>17</v>
      </c>
      <c r="BK95" s="77"/>
      <c r="BL95" s="77"/>
      <c r="BM95" s="77"/>
      <c r="BN95" s="78"/>
      <c r="BO95" s="77" t="s">
        <v>18</v>
      </c>
      <c r="BP95" s="77"/>
      <c r="BQ95" s="77"/>
      <c r="BR95" s="77"/>
      <c r="BS95" s="78"/>
      <c r="BT95" s="77" t="s">
        <v>19</v>
      </c>
      <c r="BU95" s="77"/>
      <c r="BV95" s="77"/>
      <c r="BW95" s="77"/>
      <c r="BX95" s="78"/>
      <c r="BY95" s="77" t="s">
        <v>20</v>
      </c>
      <c r="BZ95" s="77"/>
      <c r="CA95" s="77"/>
      <c r="CB95" s="77"/>
      <c r="CC95" s="78"/>
      <c r="CD95" s="77" t="s">
        <v>21</v>
      </c>
      <c r="CE95" s="77"/>
      <c r="CF95" s="77"/>
      <c r="CG95" s="77"/>
      <c r="CH95" s="78"/>
    </row>
    <row r="96" spans="1:86" x14ac:dyDescent="0.25">
      <c r="A96" s="37" t="s">
        <v>26</v>
      </c>
      <c r="B96" s="74">
        <f>DATE(YEAR($B$3),1,1)</f>
        <v>1</v>
      </c>
      <c r="C96" s="75"/>
      <c r="D96" s="75"/>
      <c r="E96" s="75"/>
      <c r="F96" s="76"/>
      <c r="G96" s="74">
        <f>$B96</f>
        <v>1</v>
      </c>
      <c r="H96" s="75"/>
      <c r="I96" s="75"/>
      <c r="J96" s="75"/>
      <c r="K96" s="76"/>
      <c r="L96" s="74">
        <f>$B96</f>
        <v>1</v>
      </c>
      <c r="M96" s="75"/>
      <c r="N96" s="75"/>
      <c r="O96" s="75"/>
      <c r="P96" s="76"/>
      <c r="Q96" s="74">
        <f>$B96</f>
        <v>1</v>
      </c>
      <c r="R96" s="75"/>
      <c r="S96" s="75"/>
      <c r="T96" s="75"/>
      <c r="U96" s="76"/>
      <c r="V96" s="74">
        <f>$B96</f>
        <v>1</v>
      </c>
      <c r="W96" s="75"/>
      <c r="X96" s="75"/>
      <c r="Y96" s="75"/>
      <c r="Z96" s="76"/>
      <c r="AA96" s="74">
        <f>$B96</f>
        <v>1</v>
      </c>
      <c r="AB96" s="75"/>
      <c r="AC96" s="75"/>
      <c r="AD96" s="75"/>
      <c r="AE96" s="76"/>
      <c r="AF96" s="74">
        <f>$B96</f>
        <v>1</v>
      </c>
      <c r="AG96" s="75"/>
      <c r="AH96" s="75"/>
      <c r="AI96" s="75"/>
      <c r="AJ96" s="76"/>
      <c r="AK96" s="74">
        <f>$B96</f>
        <v>1</v>
      </c>
      <c r="AL96" s="75"/>
      <c r="AM96" s="75"/>
      <c r="AN96" s="75"/>
      <c r="AO96" s="76"/>
      <c r="AP96" s="74">
        <f>$B96</f>
        <v>1</v>
      </c>
      <c r="AQ96" s="75"/>
      <c r="AR96" s="75"/>
      <c r="AS96" s="75"/>
      <c r="AT96" s="76"/>
      <c r="AU96" s="74">
        <f>$B96</f>
        <v>1</v>
      </c>
      <c r="AV96" s="75"/>
      <c r="AW96" s="75"/>
      <c r="AX96" s="75"/>
      <c r="AY96" s="76"/>
      <c r="AZ96" s="74">
        <f>$B96</f>
        <v>1</v>
      </c>
      <c r="BA96" s="75"/>
      <c r="BB96" s="75"/>
      <c r="BC96" s="75"/>
      <c r="BD96" s="76"/>
      <c r="BE96" s="74">
        <f>$B96</f>
        <v>1</v>
      </c>
      <c r="BF96" s="75"/>
      <c r="BG96" s="75"/>
      <c r="BH96" s="75"/>
      <c r="BI96" s="76"/>
      <c r="BJ96" s="74">
        <f>$B96</f>
        <v>1</v>
      </c>
      <c r="BK96" s="75"/>
      <c r="BL96" s="75"/>
      <c r="BM96" s="75"/>
      <c r="BN96" s="76"/>
      <c r="BO96" s="74">
        <f>$B96</f>
        <v>1</v>
      </c>
      <c r="BP96" s="75"/>
      <c r="BQ96" s="75"/>
      <c r="BR96" s="75"/>
      <c r="BS96" s="76"/>
      <c r="BT96" s="74">
        <f>$B96</f>
        <v>1</v>
      </c>
      <c r="BU96" s="75"/>
      <c r="BV96" s="75"/>
      <c r="BW96" s="75"/>
      <c r="BX96" s="76"/>
      <c r="BY96" s="74">
        <f>$B96</f>
        <v>1</v>
      </c>
      <c r="BZ96" s="75"/>
      <c r="CA96" s="75"/>
      <c r="CB96" s="75"/>
      <c r="CC96" s="76"/>
      <c r="CD96" s="74">
        <f>$B96</f>
        <v>1</v>
      </c>
      <c r="CE96" s="75"/>
      <c r="CF96" s="75"/>
      <c r="CG96" s="75"/>
      <c r="CH96" s="76"/>
    </row>
    <row r="97" spans="1:86" x14ac:dyDescent="0.25">
      <c r="A97" s="38" t="s">
        <v>27</v>
      </c>
      <c r="B97" s="67">
        <f>DATE(YEAR($B$3),1,6)</f>
        <v>6</v>
      </c>
      <c r="C97" s="68"/>
      <c r="D97" s="68"/>
      <c r="E97" s="68"/>
      <c r="F97" s="69"/>
      <c r="G97" s="67">
        <f>$B97</f>
        <v>6</v>
      </c>
      <c r="H97" s="68"/>
      <c r="I97" s="68"/>
      <c r="J97" s="68"/>
      <c r="K97" s="69"/>
      <c r="L97" s="67">
        <f>$B97</f>
        <v>6</v>
      </c>
      <c r="M97" s="68"/>
      <c r="N97" s="68"/>
      <c r="O97" s="68"/>
      <c r="P97" s="69"/>
      <c r="Q97" s="67"/>
      <c r="R97" s="68"/>
      <c r="S97" s="68"/>
      <c r="T97" s="68"/>
      <c r="U97" s="69"/>
      <c r="V97" s="67"/>
      <c r="W97" s="68"/>
      <c r="X97" s="68"/>
      <c r="Y97" s="68"/>
      <c r="Z97" s="69"/>
      <c r="AA97" s="67"/>
      <c r="AB97" s="68"/>
      <c r="AC97" s="68"/>
      <c r="AD97" s="68"/>
      <c r="AE97" s="69"/>
      <c r="AF97" s="67"/>
      <c r="AG97" s="68"/>
      <c r="AH97" s="68"/>
      <c r="AI97" s="68"/>
      <c r="AJ97" s="69"/>
      <c r="AK97" s="67"/>
      <c r="AL97" s="68"/>
      <c r="AM97" s="68"/>
      <c r="AN97" s="68"/>
      <c r="AO97" s="69"/>
      <c r="AP97" s="67"/>
      <c r="AQ97" s="68"/>
      <c r="AR97" s="68"/>
      <c r="AS97" s="68"/>
      <c r="AT97" s="69"/>
      <c r="AU97" s="67"/>
      <c r="AV97" s="68"/>
      <c r="AW97" s="68"/>
      <c r="AX97" s="68"/>
      <c r="AY97" s="69"/>
      <c r="AZ97" s="67"/>
      <c r="BA97" s="68"/>
      <c r="BB97" s="68"/>
      <c r="BC97" s="68"/>
      <c r="BD97" s="69"/>
      <c r="BE97" s="67"/>
      <c r="BF97" s="68"/>
      <c r="BG97" s="68"/>
      <c r="BH97" s="68"/>
      <c r="BI97" s="69"/>
      <c r="BJ97" s="67"/>
      <c r="BK97" s="68"/>
      <c r="BL97" s="68"/>
      <c r="BM97" s="68"/>
      <c r="BN97" s="69"/>
      <c r="BO97" s="67"/>
      <c r="BP97" s="68"/>
      <c r="BQ97" s="68"/>
      <c r="BR97" s="68"/>
      <c r="BS97" s="69"/>
      <c r="BT97" s="67">
        <f>$B97</f>
        <v>6</v>
      </c>
      <c r="BU97" s="68"/>
      <c r="BV97" s="68"/>
      <c r="BW97" s="68"/>
      <c r="BX97" s="69"/>
      <c r="BY97" s="67"/>
      <c r="BZ97" s="68"/>
      <c r="CA97" s="68"/>
      <c r="CB97" s="68"/>
      <c r="CC97" s="69"/>
      <c r="CD97" s="67"/>
      <c r="CE97" s="68"/>
      <c r="CF97" s="68"/>
      <c r="CG97" s="68"/>
      <c r="CH97" s="69"/>
    </row>
    <row r="98" spans="1:86" x14ac:dyDescent="0.25">
      <c r="A98" s="38" t="s">
        <v>28</v>
      </c>
      <c r="B98" s="67">
        <f>DATE(YEAR($B$3),3,8)</f>
        <v>68</v>
      </c>
      <c r="C98" s="68"/>
      <c r="D98" s="68"/>
      <c r="E98" s="68"/>
      <c r="F98" s="69"/>
      <c r="G98" s="73"/>
      <c r="H98" s="68"/>
      <c r="I98" s="68"/>
      <c r="J98" s="68"/>
      <c r="K98" s="69"/>
      <c r="L98" s="73"/>
      <c r="M98" s="68"/>
      <c r="N98" s="68"/>
      <c r="O98" s="68"/>
      <c r="P98" s="69"/>
      <c r="Q98" s="67">
        <f>$B98</f>
        <v>68</v>
      </c>
      <c r="R98" s="68"/>
      <c r="S98" s="68"/>
      <c r="T98" s="68"/>
      <c r="U98" s="69"/>
      <c r="V98" s="67"/>
      <c r="W98" s="68"/>
      <c r="X98" s="68"/>
      <c r="Y98" s="68"/>
      <c r="Z98" s="69"/>
      <c r="AA98" s="67"/>
      <c r="AB98" s="68"/>
      <c r="AC98" s="68"/>
      <c r="AD98" s="68"/>
      <c r="AE98" s="69"/>
      <c r="AF98" s="67"/>
      <c r="AG98" s="68"/>
      <c r="AH98" s="68"/>
      <c r="AI98" s="68"/>
      <c r="AJ98" s="69"/>
      <c r="AK98" s="67"/>
      <c r="AL98" s="68"/>
      <c r="AM98" s="68"/>
      <c r="AN98" s="68"/>
      <c r="AO98" s="69"/>
      <c r="AP98" s="67"/>
      <c r="AQ98" s="68"/>
      <c r="AR98" s="68"/>
      <c r="AS98" s="68"/>
      <c r="AT98" s="69"/>
      <c r="AU98" s="67"/>
      <c r="AV98" s="68"/>
      <c r="AW98" s="68"/>
      <c r="AX98" s="68"/>
      <c r="AY98" s="69"/>
      <c r="AZ98" s="67"/>
      <c r="BA98" s="68"/>
      <c r="BB98" s="68"/>
      <c r="BC98" s="68"/>
      <c r="BD98" s="69"/>
      <c r="BE98" s="67"/>
      <c r="BF98" s="68"/>
      <c r="BG98" s="68"/>
      <c r="BH98" s="68"/>
      <c r="BI98" s="69"/>
      <c r="BJ98" s="67"/>
      <c r="BK98" s="68"/>
      <c r="BL98" s="68"/>
      <c r="BM98" s="68"/>
      <c r="BN98" s="69"/>
      <c r="BO98" s="67"/>
      <c r="BP98" s="68"/>
      <c r="BQ98" s="68"/>
      <c r="BR98" s="68"/>
      <c r="BS98" s="69"/>
      <c r="BT98" s="67"/>
      <c r="BU98" s="68"/>
      <c r="BV98" s="68"/>
      <c r="BW98" s="68"/>
      <c r="BX98" s="69"/>
      <c r="BY98" s="67"/>
      <c r="BZ98" s="68"/>
      <c r="CA98" s="68"/>
      <c r="CB98" s="68"/>
      <c r="CC98" s="69"/>
      <c r="CD98" s="67"/>
      <c r="CE98" s="68"/>
      <c r="CF98" s="68"/>
      <c r="CG98" s="68"/>
      <c r="CH98" s="69"/>
    </row>
    <row r="99" spans="1:86" x14ac:dyDescent="0.25">
      <c r="A99" s="38" t="s">
        <v>29</v>
      </c>
      <c r="B99" s="67">
        <f>B100-1</f>
        <v>0</v>
      </c>
      <c r="C99" s="68"/>
      <c r="D99" s="68"/>
      <c r="E99" s="68"/>
      <c r="F99" s="69"/>
      <c r="G99" s="73"/>
      <c r="H99" s="68"/>
      <c r="I99" s="68"/>
      <c r="J99" s="68"/>
      <c r="K99" s="69"/>
      <c r="L99" s="73"/>
      <c r="M99" s="68"/>
      <c r="N99" s="68"/>
      <c r="O99" s="68"/>
      <c r="P99" s="69"/>
      <c r="Q99" s="73"/>
      <c r="R99" s="68"/>
      <c r="S99" s="68"/>
      <c r="T99" s="68"/>
      <c r="U99" s="69"/>
      <c r="V99" s="73"/>
      <c r="W99" s="68"/>
      <c r="X99" s="68"/>
      <c r="Y99" s="68"/>
      <c r="Z99" s="69"/>
      <c r="AA99" s="73"/>
      <c r="AB99" s="68"/>
      <c r="AC99" s="68"/>
      <c r="AD99" s="68"/>
      <c r="AE99" s="69"/>
      <c r="AF99" s="73"/>
      <c r="AG99" s="68"/>
      <c r="AH99" s="68"/>
      <c r="AI99" s="68"/>
      <c r="AJ99" s="69"/>
      <c r="AK99" s="73"/>
      <c r="AL99" s="68"/>
      <c r="AM99" s="68"/>
      <c r="AN99" s="68"/>
      <c r="AO99" s="69"/>
      <c r="AP99" s="73"/>
      <c r="AQ99" s="68"/>
      <c r="AR99" s="68"/>
      <c r="AS99" s="68"/>
      <c r="AT99" s="69"/>
      <c r="AU99" s="73"/>
      <c r="AV99" s="68"/>
      <c r="AW99" s="68"/>
      <c r="AX99" s="68"/>
      <c r="AY99" s="69"/>
      <c r="AZ99" s="73"/>
      <c r="BA99" s="68"/>
      <c r="BB99" s="68"/>
      <c r="BC99" s="68"/>
      <c r="BD99" s="69"/>
      <c r="BE99" s="73"/>
      <c r="BF99" s="68"/>
      <c r="BG99" s="68"/>
      <c r="BH99" s="68"/>
      <c r="BI99" s="69"/>
      <c r="BJ99" s="73"/>
      <c r="BK99" s="68"/>
      <c r="BL99" s="68"/>
      <c r="BM99" s="68"/>
      <c r="BN99" s="69"/>
      <c r="BO99" s="73"/>
      <c r="BP99" s="68"/>
      <c r="BQ99" s="68"/>
      <c r="BR99" s="68"/>
      <c r="BS99" s="69"/>
      <c r="BT99" s="73"/>
      <c r="BU99" s="68"/>
      <c r="BV99" s="68"/>
      <c r="BW99" s="68"/>
      <c r="BX99" s="69"/>
      <c r="BY99" s="73"/>
      <c r="BZ99" s="68"/>
      <c r="CA99" s="68"/>
      <c r="CB99" s="68"/>
      <c r="CC99" s="69"/>
      <c r="CD99" s="73"/>
      <c r="CE99" s="68"/>
      <c r="CF99" s="68"/>
      <c r="CG99" s="68"/>
      <c r="CH99" s="69"/>
    </row>
    <row r="100" spans="1:86" x14ac:dyDescent="0.25">
      <c r="A100" s="39" t="s">
        <v>30</v>
      </c>
      <c r="B100" s="67" t="str">
        <f>IFERROR(7*ROUND((4&amp;-$B$1)/7+MOD(19*MOD($B1,19)-7,30)*0.14,)-6-2,"01.01.1900")</f>
        <v>01.01.1900</v>
      </c>
      <c r="C100" s="68"/>
      <c r="D100" s="68"/>
      <c r="E100" s="68"/>
      <c r="F100" s="69"/>
      <c r="G100" s="67" t="str">
        <f t="shared" ref="G100:G105" si="18">$B100</f>
        <v>01.01.1900</v>
      </c>
      <c r="H100" s="68"/>
      <c r="I100" s="68"/>
      <c r="J100" s="68"/>
      <c r="K100" s="69"/>
      <c r="L100" s="67" t="str">
        <f t="shared" ref="L100:L107" si="19">$B100</f>
        <v>01.01.1900</v>
      </c>
      <c r="M100" s="68"/>
      <c r="N100" s="68"/>
      <c r="O100" s="68"/>
      <c r="P100" s="69"/>
      <c r="Q100" s="67" t="str">
        <f>$B100</f>
        <v>01.01.1900</v>
      </c>
      <c r="R100" s="68"/>
      <c r="S100" s="68"/>
      <c r="T100" s="68"/>
      <c r="U100" s="69"/>
      <c r="V100" s="67" t="str">
        <f>$B100</f>
        <v>01.01.1900</v>
      </c>
      <c r="W100" s="68"/>
      <c r="X100" s="68"/>
      <c r="Y100" s="68"/>
      <c r="Z100" s="69"/>
      <c r="AA100" s="67" t="str">
        <f>$B100</f>
        <v>01.01.1900</v>
      </c>
      <c r="AB100" s="68"/>
      <c r="AC100" s="68"/>
      <c r="AD100" s="68"/>
      <c r="AE100" s="69"/>
      <c r="AF100" s="67" t="str">
        <f>$B100</f>
        <v>01.01.1900</v>
      </c>
      <c r="AG100" s="68"/>
      <c r="AH100" s="68"/>
      <c r="AI100" s="68"/>
      <c r="AJ100" s="69"/>
      <c r="AK100" s="67" t="str">
        <f t="shared" ref="AK100:AK105" si="20">$B100</f>
        <v>01.01.1900</v>
      </c>
      <c r="AL100" s="68"/>
      <c r="AM100" s="68"/>
      <c r="AN100" s="68"/>
      <c r="AO100" s="69"/>
      <c r="AP100" s="67" t="str">
        <f>$B100</f>
        <v>01.01.1900</v>
      </c>
      <c r="AQ100" s="68"/>
      <c r="AR100" s="68"/>
      <c r="AS100" s="68"/>
      <c r="AT100" s="69"/>
      <c r="AU100" s="67" t="str">
        <f>$B100</f>
        <v>01.01.1900</v>
      </c>
      <c r="AV100" s="68"/>
      <c r="AW100" s="68"/>
      <c r="AX100" s="68"/>
      <c r="AY100" s="69"/>
      <c r="AZ100" s="67" t="str">
        <f t="shared" ref="AZ100:AZ105" si="21">$B100</f>
        <v>01.01.1900</v>
      </c>
      <c r="BA100" s="68"/>
      <c r="BB100" s="68"/>
      <c r="BC100" s="68"/>
      <c r="BD100" s="69"/>
      <c r="BE100" s="67" t="str">
        <f t="shared" ref="BE100:BE105" si="22">$B100</f>
        <v>01.01.1900</v>
      </c>
      <c r="BF100" s="68"/>
      <c r="BG100" s="68"/>
      <c r="BH100" s="68"/>
      <c r="BI100" s="69"/>
      <c r="BJ100" s="67" t="str">
        <f t="shared" ref="BJ100:BJ105" si="23">$B100</f>
        <v>01.01.1900</v>
      </c>
      <c r="BK100" s="68"/>
      <c r="BL100" s="68"/>
      <c r="BM100" s="68"/>
      <c r="BN100" s="69"/>
      <c r="BO100" s="67" t="str">
        <f t="shared" ref="BO100:BO105" si="24">$B100</f>
        <v>01.01.1900</v>
      </c>
      <c r="BP100" s="68"/>
      <c r="BQ100" s="68"/>
      <c r="BR100" s="68"/>
      <c r="BS100" s="69"/>
      <c r="BT100" s="67" t="str">
        <f>$B100</f>
        <v>01.01.1900</v>
      </c>
      <c r="BU100" s="68"/>
      <c r="BV100" s="68"/>
      <c r="BW100" s="68"/>
      <c r="BX100" s="69"/>
      <c r="BY100" s="67" t="str">
        <f>$B100</f>
        <v>01.01.1900</v>
      </c>
      <c r="BZ100" s="68"/>
      <c r="CA100" s="68"/>
      <c r="CB100" s="68"/>
      <c r="CC100" s="69"/>
      <c r="CD100" s="67" t="str">
        <f t="shared" ref="CD100:CD105" si="25">$B100</f>
        <v>01.01.1900</v>
      </c>
      <c r="CE100" s="68"/>
      <c r="CF100" s="68"/>
      <c r="CG100" s="68"/>
      <c r="CH100" s="69"/>
    </row>
    <row r="101" spans="1:86" x14ac:dyDescent="0.25">
      <c r="A101" s="39" t="s">
        <v>31</v>
      </c>
      <c r="B101" s="67">
        <f>B100+3</f>
        <v>4</v>
      </c>
      <c r="C101" s="68"/>
      <c r="D101" s="68"/>
      <c r="E101" s="68"/>
      <c r="F101" s="69"/>
      <c r="G101" s="67">
        <f t="shared" si="18"/>
        <v>4</v>
      </c>
      <c r="H101" s="68"/>
      <c r="I101" s="68"/>
      <c r="J101" s="68"/>
      <c r="K101" s="69"/>
      <c r="L101" s="67">
        <f t="shared" si="19"/>
        <v>4</v>
      </c>
      <c r="M101" s="68"/>
      <c r="N101" s="68"/>
      <c r="O101" s="68"/>
      <c r="P101" s="69"/>
      <c r="Q101" s="67">
        <f>$B101</f>
        <v>4</v>
      </c>
      <c r="R101" s="68"/>
      <c r="S101" s="68"/>
      <c r="T101" s="68"/>
      <c r="U101" s="69"/>
      <c r="V101" s="67">
        <f>$B101</f>
        <v>4</v>
      </c>
      <c r="W101" s="68"/>
      <c r="X101" s="68"/>
      <c r="Y101" s="68"/>
      <c r="Z101" s="69"/>
      <c r="AA101" s="67">
        <f>$B101</f>
        <v>4</v>
      </c>
      <c r="AB101" s="68"/>
      <c r="AC101" s="68"/>
      <c r="AD101" s="68"/>
      <c r="AE101" s="69"/>
      <c r="AF101" s="67">
        <f>$B101</f>
        <v>4</v>
      </c>
      <c r="AG101" s="68"/>
      <c r="AH101" s="68"/>
      <c r="AI101" s="68"/>
      <c r="AJ101" s="69"/>
      <c r="AK101" s="67">
        <f t="shared" si="20"/>
        <v>4</v>
      </c>
      <c r="AL101" s="68"/>
      <c r="AM101" s="68"/>
      <c r="AN101" s="68"/>
      <c r="AO101" s="69"/>
      <c r="AP101" s="67">
        <f>$B101</f>
        <v>4</v>
      </c>
      <c r="AQ101" s="68"/>
      <c r="AR101" s="68"/>
      <c r="AS101" s="68"/>
      <c r="AT101" s="69"/>
      <c r="AU101" s="67">
        <f>$B101</f>
        <v>4</v>
      </c>
      <c r="AV101" s="68"/>
      <c r="AW101" s="68"/>
      <c r="AX101" s="68"/>
      <c r="AY101" s="69"/>
      <c r="AZ101" s="67">
        <f t="shared" si="21"/>
        <v>4</v>
      </c>
      <c r="BA101" s="68"/>
      <c r="BB101" s="68"/>
      <c r="BC101" s="68"/>
      <c r="BD101" s="69"/>
      <c r="BE101" s="67">
        <f t="shared" si="22"/>
        <v>4</v>
      </c>
      <c r="BF101" s="68"/>
      <c r="BG101" s="68"/>
      <c r="BH101" s="68"/>
      <c r="BI101" s="69"/>
      <c r="BJ101" s="67">
        <f t="shared" si="23"/>
        <v>4</v>
      </c>
      <c r="BK101" s="68"/>
      <c r="BL101" s="68"/>
      <c r="BM101" s="68"/>
      <c r="BN101" s="69"/>
      <c r="BO101" s="67">
        <f t="shared" si="24"/>
        <v>4</v>
      </c>
      <c r="BP101" s="68"/>
      <c r="BQ101" s="68"/>
      <c r="BR101" s="68"/>
      <c r="BS101" s="69"/>
      <c r="BT101" s="67">
        <f>$B101</f>
        <v>4</v>
      </c>
      <c r="BU101" s="68"/>
      <c r="BV101" s="68"/>
      <c r="BW101" s="68"/>
      <c r="BX101" s="69"/>
      <c r="BY101" s="67">
        <f>$B101</f>
        <v>4</v>
      </c>
      <c r="BZ101" s="68"/>
      <c r="CA101" s="68"/>
      <c r="CB101" s="68"/>
      <c r="CC101" s="69"/>
      <c r="CD101" s="67">
        <f t="shared" si="25"/>
        <v>4</v>
      </c>
      <c r="CE101" s="68"/>
      <c r="CF101" s="68"/>
      <c r="CG101" s="68"/>
      <c r="CH101" s="69"/>
    </row>
    <row r="102" spans="1:86" x14ac:dyDescent="0.25">
      <c r="A102" s="39" t="s">
        <v>32</v>
      </c>
      <c r="B102" s="67">
        <f>DATE(YEAR($B$3),5,1)</f>
        <v>122</v>
      </c>
      <c r="C102" s="68"/>
      <c r="D102" s="68"/>
      <c r="E102" s="68"/>
      <c r="F102" s="69"/>
      <c r="G102" s="67">
        <f t="shared" si="18"/>
        <v>122</v>
      </c>
      <c r="H102" s="68"/>
      <c r="I102" s="68"/>
      <c r="J102" s="68"/>
      <c r="K102" s="69"/>
      <c r="L102" s="67">
        <f t="shared" si="19"/>
        <v>122</v>
      </c>
      <c r="M102" s="68"/>
      <c r="N102" s="68"/>
      <c r="O102" s="68"/>
      <c r="P102" s="69"/>
      <c r="Q102" s="67">
        <f>$B102</f>
        <v>122</v>
      </c>
      <c r="R102" s="68"/>
      <c r="S102" s="68"/>
      <c r="T102" s="68"/>
      <c r="U102" s="69"/>
      <c r="V102" s="67">
        <f>$B102</f>
        <v>122</v>
      </c>
      <c r="W102" s="68"/>
      <c r="X102" s="68"/>
      <c r="Y102" s="68"/>
      <c r="Z102" s="69"/>
      <c r="AA102" s="67">
        <f>$B102</f>
        <v>122</v>
      </c>
      <c r="AB102" s="68"/>
      <c r="AC102" s="68"/>
      <c r="AD102" s="68"/>
      <c r="AE102" s="69"/>
      <c r="AF102" s="67">
        <f>$B102</f>
        <v>122</v>
      </c>
      <c r="AG102" s="68"/>
      <c r="AH102" s="68"/>
      <c r="AI102" s="68"/>
      <c r="AJ102" s="69"/>
      <c r="AK102" s="67">
        <f t="shared" si="20"/>
        <v>122</v>
      </c>
      <c r="AL102" s="68"/>
      <c r="AM102" s="68"/>
      <c r="AN102" s="68"/>
      <c r="AO102" s="69"/>
      <c r="AP102" s="67">
        <f>$B102</f>
        <v>122</v>
      </c>
      <c r="AQ102" s="68"/>
      <c r="AR102" s="68"/>
      <c r="AS102" s="68"/>
      <c r="AT102" s="69"/>
      <c r="AU102" s="67">
        <f>$B102</f>
        <v>122</v>
      </c>
      <c r="AV102" s="68"/>
      <c r="AW102" s="68"/>
      <c r="AX102" s="68"/>
      <c r="AY102" s="69"/>
      <c r="AZ102" s="67">
        <f t="shared" si="21"/>
        <v>122</v>
      </c>
      <c r="BA102" s="68"/>
      <c r="BB102" s="68"/>
      <c r="BC102" s="68"/>
      <c r="BD102" s="69"/>
      <c r="BE102" s="67">
        <f t="shared" si="22"/>
        <v>122</v>
      </c>
      <c r="BF102" s="68"/>
      <c r="BG102" s="68"/>
      <c r="BH102" s="68"/>
      <c r="BI102" s="69"/>
      <c r="BJ102" s="67">
        <f t="shared" si="23"/>
        <v>122</v>
      </c>
      <c r="BK102" s="68"/>
      <c r="BL102" s="68"/>
      <c r="BM102" s="68"/>
      <c r="BN102" s="69"/>
      <c r="BO102" s="67">
        <f t="shared" si="24"/>
        <v>122</v>
      </c>
      <c r="BP102" s="68"/>
      <c r="BQ102" s="68"/>
      <c r="BR102" s="68"/>
      <c r="BS102" s="69"/>
      <c r="BT102" s="67">
        <f>$B102</f>
        <v>122</v>
      </c>
      <c r="BU102" s="68"/>
      <c r="BV102" s="68"/>
      <c r="BW102" s="68"/>
      <c r="BX102" s="69"/>
      <c r="BY102" s="67">
        <f>$B102</f>
        <v>122</v>
      </c>
      <c r="BZ102" s="68"/>
      <c r="CA102" s="68"/>
      <c r="CB102" s="68"/>
      <c r="CC102" s="69"/>
      <c r="CD102" s="67">
        <f t="shared" si="25"/>
        <v>122</v>
      </c>
      <c r="CE102" s="68"/>
      <c r="CF102" s="68"/>
      <c r="CG102" s="68"/>
      <c r="CH102" s="69"/>
    </row>
    <row r="103" spans="1:86" x14ac:dyDescent="0.25">
      <c r="A103" s="39" t="s">
        <v>33</v>
      </c>
      <c r="B103" s="67">
        <f>B101+38</f>
        <v>42</v>
      </c>
      <c r="C103" s="68"/>
      <c r="D103" s="68"/>
      <c r="E103" s="68"/>
      <c r="F103" s="69"/>
      <c r="G103" s="67">
        <f t="shared" si="18"/>
        <v>42</v>
      </c>
      <c r="H103" s="68"/>
      <c r="I103" s="68"/>
      <c r="J103" s="68"/>
      <c r="K103" s="69"/>
      <c r="L103" s="67">
        <f t="shared" si="19"/>
        <v>42</v>
      </c>
      <c r="M103" s="68"/>
      <c r="N103" s="68"/>
      <c r="O103" s="68"/>
      <c r="P103" s="69"/>
      <c r="Q103" s="67">
        <f>$B103</f>
        <v>42</v>
      </c>
      <c r="R103" s="68"/>
      <c r="S103" s="68"/>
      <c r="T103" s="68"/>
      <c r="U103" s="69"/>
      <c r="V103" s="67">
        <f>$B103</f>
        <v>42</v>
      </c>
      <c r="W103" s="68"/>
      <c r="X103" s="68"/>
      <c r="Y103" s="68"/>
      <c r="Z103" s="69"/>
      <c r="AA103" s="67">
        <f>$B103</f>
        <v>42</v>
      </c>
      <c r="AB103" s="68"/>
      <c r="AC103" s="68"/>
      <c r="AD103" s="68"/>
      <c r="AE103" s="69"/>
      <c r="AF103" s="67">
        <f>$B103</f>
        <v>42</v>
      </c>
      <c r="AG103" s="68"/>
      <c r="AH103" s="68"/>
      <c r="AI103" s="68"/>
      <c r="AJ103" s="69"/>
      <c r="AK103" s="67">
        <f t="shared" si="20"/>
        <v>42</v>
      </c>
      <c r="AL103" s="68"/>
      <c r="AM103" s="68"/>
      <c r="AN103" s="68"/>
      <c r="AO103" s="69"/>
      <c r="AP103" s="67">
        <f>$B103</f>
        <v>42</v>
      </c>
      <c r="AQ103" s="68"/>
      <c r="AR103" s="68"/>
      <c r="AS103" s="68"/>
      <c r="AT103" s="69"/>
      <c r="AU103" s="67">
        <f>$B103</f>
        <v>42</v>
      </c>
      <c r="AV103" s="68"/>
      <c r="AW103" s="68"/>
      <c r="AX103" s="68"/>
      <c r="AY103" s="69"/>
      <c r="AZ103" s="67">
        <f t="shared" si="21"/>
        <v>42</v>
      </c>
      <c r="BA103" s="68"/>
      <c r="BB103" s="68"/>
      <c r="BC103" s="68"/>
      <c r="BD103" s="69"/>
      <c r="BE103" s="67">
        <f t="shared" si="22"/>
        <v>42</v>
      </c>
      <c r="BF103" s="68"/>
      <c r="BG103" s="68"/>
      <c r="BH103" s="68"/>
      <c r="BI103" s="69"/>
      <c r="BJ103" s="67">
        <f t="shared" si="23"/>
        <v>42</v>
      </c>
      <c r="BK103" s="68"/>
      <c r="BL103" s="68"/>
      <c r="BM103" s="68"/>
      <c r="BN103" s="69"/>
      <c r="BO103" s="67">
        <f t="shared" si="24"/>
        <v>42</v>
      </c>
      <c r="BP103" s="68"/>
      <c r="BQ103" s="68"/>
      <c r="BR103" s="68"/>
      <c r="BS103" s="69"/>
      <c r="BT103" s="67">
        <f>$B103</f>
        <v>42</v>
      </c>
      <c r="BU103" s="68"/>
      <c r="BV103" s="68"/>
      <c r="BW103" s="68"/>
      <c r="BX103" s="69"/>
      <c r="BY103" s="67">
        <f>$B103</f>
        <v>42</v>
      </c>
      <c r="BZ103" s="68"/>
      <c r="CA103" s="68"/>
      <c r="CB103" s="68"/>
      <c r="CC103" s="69"/>
      <c r="CD103" s="67">
        <f t="shared" si="25"/>
        <v>42</v>
      </c>
      <c r="CE103" s="68"/>
      <c r="CF103" s="68"/>
      <c r="CG103" s="68"/>
      <c r="CH103" s="69"/>
    </row>
    <row r="104" spans="1:86" x14ac:dyDescent="0.25">
      <c r="A104" s="39" t="s">
        <v>34</v>
      </c>
      <c r="B104" s="67">
        <f>B101+49</f>
        <v>53</v>
      </c>
      <c r="C104" s="68"/>
      <c r="D104" s="68"/>
      <c r="E104" s="68"/>
      <c r="F104" s="69"/>
      <c r="G104" s="67">
        <f t="shared" si="18"/>
        <v>53</v>
      </c>
      <c r="H104" s="68"/>
      <c r="I104" s="68"/>
      <c r="J104" s="68"/>
      <c r="K104" s="69"/>
      <c r="L104" s="67">
        <f t="shared" si="19"/>
        <v>53</v>
      </c>
      <c r="M104" s="68"/>
      <c r="N104" s="68"/>
      <c r="O104" s="68"/>
      <c r="P104" s="69"/>
      <c r="Q104" s="67">
        <f>$B104</f>
        <v>53</v>
      </c>
      <c r="R104" s="68"/>
      <c r="S104" s="68"/>
      <c r="T104" s="68"/>
      <c r="U104" s="69"/>
      <c r="V104" s="67">
        <f>$B104</f>
        <v>53</v>
      </c>
      <c r="W104" s="68"/>
      <c r="X104" s="68"/>
      <c r="Y104" s="68"/>
      <c r="Z104" s="69"/>
      <c r="AA104" s="67">
        <f>$B104</f>
        <v>53</v>
      </c>
      <c r="AB104" s="68"/>
      <c r="AC104" s="68"/>
      <c r="AD104" s="68"/>
      <c r="AE104" s="69"/>
      <c r="AF104" s="67">
        <f>$B104</f>
        <v>53</v>
      </c>
      <c r="AG104" s="68"/>
      <c r="AH104" s="68"/>
      <c r="AI104" s="68"/>
      <c r="AJ104" s="69"/>
      <c r="AK104" s="67">
        <f t="shared" si="20"/>
        <v>53</v>
      </c>
      <c r="AL104" s="68"/>
      <c r="AM104" s="68"/>
      <c r="AN104" s="68"/>
      <c r="AO104" s="69"/>
      <c r="AP104" s="67">
        <f>$B104</f>
        <v>53</v>
      </c>
      <c r="AQ104" s="68"/>
      <c r="AR104" s="68"/>
      <c r="AS104" s="68"/>
      <c r="AT104" s="69"/>
      <c r="AU104" s="67">
        <f>$B104</f>
        <v>53</v>
      </c>
      <c r="AV104" s="68"/>
      <c r="AW104" s="68"/>
      <c r="AX104" s="68"/>
      <c r="AY104" s="69"/>
      <c r="AZ104" s="67">
        <f t="shared" si="21"/>
        <v>53</v>
      </c>
      <c r="BA104" s="68"/>
      <c r="BB104" s="68"/>
      <c r="BC104" s="68"/>
      <c r="BD104" s="69"/>
      <c r="BE104" s="67">
        <f t="shared" si="22"/>
        <v>53</v>
      </c>
      <c r="BF104" s="68"/>
      <c r="BG104" s="68"/>
      <c r="BH104" s="68"/>
      <c r="BI104" s="69"/>
      <c r="BJ104" s="67">
        <f t="shared" si="23"/>
        <v>53</v>
      </c>
      <c r="BK104" s="68"/>
      <c r="BL104" s="68"/>
      <c r="BM104" s="68"/>
      <c r="BN104" s="69"/>
      <c r="BO104" s="67">
        <f t="shared" si="24"/>
        <v>53</v>
      </c>
      <c r="BP104" s="68"/>
      <c r="BQ104" s="68"/>
      <c r="BR104" s="68"/>
      <c r="BS104" s="69"/>
      <c r="BT104" s="67">
        <f>$B104</f>
        <v>53</v>
      </c>
      <c r="BU104" s="68"/>
      <c r="BV104" s="68"/>
      <c r="BW104" s="68"/>
      <c r="BX104" s="69"/>
      <c r="BY104" s="67">
        <f>$B104</f>
        <v>53</v>
      </c>
      <c r="BZ104" s="68"/>
      <c r="CA104" s="68"/>
      <c r="CB104" s="68"/>
      <c r="CC104" s="69"/>
      <c r="CD104" s="67">
        <f t="shared" si="25"/>
        <v>53</v>
      </c>
      <c r="CE104" s="68"/>
      <c r="CF104" s="68"/>
      <c r="CG104" s="68"/>
      <c r="CH104" s="69"/>
    </row>
    <row r="105" spans="1:86" x14ac:dyDescent="0.25">
      <c r="A105" s="39" t="s">
        <v>35</v>
      </c>
      <c r="B105" s="67">
        <f>B101+59</f>
        <v>63</v>
      </c>
      <c r="C105" s="68"/>
      <c r="D105" s="68"/>
      <c r="E105" s="68"/>
      <c r="F105" s="69"/>
      <c r="G105" s="67">
        <f t="shared" si="18"/>
        <v>63</v>
      </c>
      <c r="H105" s="68"/>
      <c r="I105" s="68"/>
      <c r="J105" s="68"/>
      <c r="K105" s="69"/>
      <c r="L105" s="67">
        <f t="shared" si="19"/>
        <v>63</v>
      </c>
      <c r="M105" s="68"/>
      <c r="N105" s="68"/>
      <c r="O105" s="68"/>
      <c r="P105" s="69"/>
      <c r="Q105" s="67"/>
      <c r="R105" s="68"/>
      <c r="S105" s="68"/>
      <c r="T105" s="68"/>
      <c r="U105" s="69"/>
      <c r="V105" s="67"/>
      <c r="W105" s="68"/>
      <c r="X105" s="68"/>
      <c r="Y105" s="68"/>
      <c r="Z105" s="69"/>
      <c r="AA105" s="67"/>
      <c r="AB105" s="68"/>
      <c r="AC105" s="68"/>
      <c r="AD105" s="68"/>
      <c r="AE105" s="69"/>
      <c r="AF105" s="67"/>
      <c r="AG105" s="68"/>
      <c r="AH105" s="68"/>
      <c r="AI105" s="68"/>
      <c r="AJ105" s="69"/>
      <c r="AK105" s="67">
        <f t="shared" si="20"/>
        <v>63</v>
      </c>
      <c r="AL105" s="68"/>
      <c r="AM105" s="68"/>
      <c r="AN105" s="68"/>
      <c r="AO105" s="69"/>
      <c r="AP105" s="67"/>
      <c r="AQ105" s="68"/>
      <c r="AR105" s="68"/>
      <c r="AS105" s="68"/>
      <c r="AT105" s="69"/>
      <c r="AU105" s="67"/>
      <c r="AV105" s="68"/>
      <c r="AW105" s="68"/>
      <c r="AX105" s="68"/>
      <c r="AY105" s="69"/>
      <c r="AZ105" s="67">
        <f t="shared" si="21"/>
        <v>63</v>
      </c>
      <c r="BA105" s="68"/>
      <c r="BB105" s="68"/>
      <c r="BC105" s="68"/>
      <c r="BD105" s="69"/>
      <c r="BE105" s="67">
        <f t="shared" si="22"/>
        <v>63</v>
      </c>
      <c r="BF105" s="68"/>
      <c r="BG105" s="68"/>
      <c r="BH105" s="68"/>
      <c r="BI105" s="69"/>
      <c r="BJ105" s="67">
        <f t="shared" si="23"/>
        <v>63</v>
      </c>
      <c r="BK105" s="68"/>
      <c r="BL105" s="68"/>
      <c r="BM105" s="68"/>
      <c r="BN105" s="69"/>
      <c r="BO105" s="67">
        <f t="shared" si="24"/>
        <v>63</v>
      </c>
      <c r="BP105" s="68"/>
      <c r="BQ105" s="68"/>
      <c r="BR105" s="68"/>
      <c r="BS105" s="69"/>
      <c r="BT105" s="67"/>
      <c r="BU105" s="68"/>
      <c r="BV105" s="68"/>
      <c r="BW105" s="68"/>
      <c r="BX105" s="69"/>
      <c r="BY105" s="67"/>
      <c r="BZ105" s="68"/>
      <c r="CA105" s="68"/>
      <c r="CB105" s="68"/>
      <c r="CC105" s="69"/>
      <c r="CD105" s="67">
        <f t="shared" si="25"/>
        <v>63</v>
      </c>
      <c r="CE105" s="68"/>
      <c r="CF105" s="68"/>
      <c r="CG105" s="68"/>
      <c r="CH105" s="69"/>
    </row>
    <row r="106" spans="1:86" x14ac:dyDescent="0.25">
      <c r="A106" s="39" t="s">
        <v>36</v>
      </c>
      <c r="B106" s="67">
        <f>DATE(YEAR($B$3),8,8)</f>
        <v>221</v>
      </c>
      <c r="C106" s="68"/>
      <c r="D106" s="68"/>
      <c r="E106" s="68"/>
      <c r="F106" s="69"/>
      <c r="G106" s="67"/>
      <c r="H106" s="68"/>
      <c r="I106" s="68"/>
      <c r="J106" s="68"/>
      <c r="K106" s="69"/>
      <c r="L106" s="70">
        <f t="shared" si="19"/>
        <v>221</v>
      </c>
      <c r="M106" s="71"/>
      <c r="N106" s="71"/>
      <c r="O106" s="71"/>
      <c r="P106" s="72"/>
      <c r="Q106" s="67"/>
      <c r="R106" s="68"/>
      <c r="S106" s="68"/>
      <c r="T106" s="68"/>
      <c r="U106" s="69"/>
      <c r="V106" s="67"/>
      <c r="W106" s="68"/>
      <c r="X106" s="68"/>
      <c r="Y106" s="68"/>
      <c r="Z106" s="69"/>
      <c r="AA106" s="67"/>
      <c r="AB106" s="68"/>
      <c r="AC106" s="68"/>
      <c r="AD106" s="68"/>
      <c r="AE106" s="69"/>
      <c r="AF106" s="67"/>
      <c r="AG106" s="68"/>
      <c r="AH106" s="68"/>
      <c r="AI106" s="68"/>
      <c r="AJ106" s="69"/>
      <c r="AK106" s="67"/>
      <c r="AL106" s="68"/>
      <c r="AM106" s="68"/>
      <c r="AN106" s="68"/>
      <c r="AO106" s="69"/>
      <c r="AP106" s="67"/>
      <c r="AQ106" s="68"/>
      <c r="AR106" s="68"/>
      <c r="AS106" s="68"/>
      <c r="AT106" s="69"/>
      <c r="AU106" s="67"/>
      <c r="AV106" s="68"/>
      <c r="AW106" s="68"/>
      <c r="AX106" s="68"/>
      <c r="AY106" s="69"/>
      <c r="AZ106" s="67"/>
      <c r="BA106" s="68"/>
      <c r="BB106" s="68"/>
      <c r="BC106" s="68"/>
      <c r="BD106" s="69"/>
      <c r="BE106" s="67"/>
      <c r="BF106" s="68"/>
      <c r="BG106" s="68"/>
      <c r="BH106" s="68"/>
      <c r="BI106" s="69"/>
      <c r="BJ106" s="67"/>
      <c r="BK106" s="68"/>
      <c r="BL106" s="68"/>
      <c r="BM106" s="68"/>
      <c r="BN106" s="69"/>
      <c r="BO106" s="67"/>
      <c r="BP106" s="68"/>
      <c r="BQ106" s="68"/>
      <c r="BR106" s="68"/>
      <c r="BS106" s="69"/>
      <c r="BT106" s="67"/>
      <c r="BU106" s="68"/>
      <c r="BV106" s="68"/>
      <c r="BW106" s="68"/>
      <c r="BX106" s="69"/>
      <c r="BY106" s="67"/>
      <c r="BZ106" s="68"/>
      <c r="CA106" s="68"/>
      <c r="CB106" s="68"/>
      <c r="CC106" s="69"/>
      <c r="CD106" s="67"/>
      <c r="CE106" s="68"/>
      <c r="CF106" s="68"/>
      <c r="CG106" s="68"/>
      <c r="CH106" s="69"/>
    </row>
    <row r="107" spans="1:86" x14ac:dyDescent="0.25">
      <c r="A107" s="39" t="s">
        <v>37</v>
      </c>
      <c r="B107" s="67">
        <f>DATE(YEAR($B$3),8,15)</f>
        <v>228</v>
      </c>
      <c r="C107" s="68"/>
      <c r="D107" s="68"/>
      <c r="E107" s="68"/>
      <c r="F107" s="69"/>
      <c r="G107" s="67"/>
      <c r="H107" s="68"/>
      <c r="I107" s="68"/>
      <c r="J107" s="68"/>
      <c r="K107" s="69"/>
      <c r="L107" s="70">
        <f t="shared" si="19"/>
        <v>228</v>
      </c>
      <c r="M107" s="71"/>
      <c r="N107" s="71"/>
      <c r="O107" s="71"/>
      <c r="P107" s="72"/>
      <c r="Q107" s="67"/>
      <c r="R107" s="68"/>
      <c r="S107" s="68"/>
      <c r="T107" s="68"/>
      <c r="U107" s="69"/>
      <c r="V107" s="67"/>
      <c r="W107" s="68"/>
      <c r="X107" s="68"/>
      <c r="Y107" s="68"/>
      <c r="Z107" s="69"/>
      <c r="AA107" s="67"/>
      <c r="AB107" s="68"/>
      <c r="AC107" s="68"/>
      <c r="AD107" s="68"/>
      <c r="AE107" s="69"/>
      <c r="AF107" s="67"/>
      <c r="AG107" s="68"/>
      <c r="AH107" s="68"/>
      <c r="AI107" s="68"/>
      <c r="AJ107" s="69"/>
      <c r="AK107" s="67"/>
      <c r="AL107" s="68"/>
      <c r="AM107" s="68"/>
      <c r="AN107" s="68"/>
      <c r="AO107" s="69"/>
      <c r="AP107" s="67"/>
      <c r="AQ107" s="68"/>
      <c r="AR107" s="68"/>
      <c r="AS107" s="68"/>
      <c r="AT107" s="69"/>
      <c r="AU107" s="67"/>
      <c r="AV107" s="68"/>
      <c r="AW107" s="68"/>
      <c r="AX107" s="68"/>
      <c r="AY107" s="69"/>
      <c r="AZ107" s="67"/>
      <c r="BA107" s="68"/>
      <c r="BB107" s="68"/>
      <c r="BC107" s="68"/>
      <c r="BD107" s="69"/>
      <c r="BE107" s="67"/>
      <c r="BF107" s="68"/>
      <c r="BG107" s="68"/>
      <c r="BH107" s="68"/>
      <c r="BI107" s="69"/>
      <c r="BJ107" s="67">
        <f>$B107</f>
        <v>228</v>
      </c>
      <c r="BK107" s="68"/>
      <c r="BL107" s="68"/>
      <c r="BM107" s="68"/>
      <c r="BN107" s="69"/>
      <c r="BO107" s="67"/>
      <c r="BP107" s="68"/>
      <c r="BQ107" s="68"/>
      <c r="BR107" s="68"/>
      <c r="BS107" s="69"/>
      <c r="BT107" s="67"/>
      <c r="BU107" s="68"/>
      <c r="BV107" s="68"/>
      <c r="BW107" s="68"/>
      <c r="BX107" s="69"/>
      <c r="BY107" s="67"/>
      <c r="BZ107" s="68"/>
      <c r="CA107" s="68"/>
      <c r="CB107" s="68"/>
      <c r="CC107" s="69"/>
      <c r="CD107" s="67"/>
      <c r="CE107" s="68"/>
      <c r="CF107" s="68"/>
      <c r="CG107" s="68"/>
      <c r="CH107" s="69"/>
    </row>
    <row r="108" spans="1:86" x14ac:dyDescent="0.25">
      <c r="A108" s="39" t="s">
        <v>38</v>
      </c>
      <c r="B108" s="67">
        <f>DATE(YEAR($B$3),9,30)</f>
        <v>274</v>
      </c>
      <c r="C108" s="68"/>
      <c r="D108" s="68"/>
      <c r="E108" s="68"/>
      <c r="F108" s="69"/>
      <c r="G108" s="67"/>
      <c r="H108" s="68"/>
      <c r="I108" s="68"/>
      <c r="J108" s="68"/>
      <c r="K108" s="69"/>
      <c r="L108" s="67"/>
      <c r="M108" s="68"/>
      <c r="N108" s="68"/>
      <c r="O108" s="68"/>
      <c r="P108" s="69"/>
      <c r="Q108" s="67"/>
      <c r="R108" s="68"/>
      <c r="S108" s="68"/>
      <c r="T108" s="68"/>
      <c r="U108" s="69"/>
      <c r="V108" s="67"/>
      <c r="W108" s="68"/>
      <c r="X108" s="68"/>
      <c r="Y108" s="68"/>
      <c r="Z108" s="69"/>
      <c r="AA108" s="67"/>
      <c r="AB108" s="68"/>
      <c r="AC108" s="68"/>
      <c r="AD108" s="68"/>
      <c r="AE108" s="69"/>
      <c r="AF108" s="67"/>
      <c r="AG108" s="68"/>
      <c r="AH108" s="68"/>
      <c r="AI108" s="68"/>
      <c r="AJ108" s="69"/>
      <c r="AK108" s="67"/>
      <c r="AL108" s="68"/>
      <c r="AM108" s="68"/>
      <c r="AN108" s="68"/>
      <c r="AO108" s="69"/>
      <c r="AP108" s="67"/>
      <c r="AQ108" s="68"/>
      <c r="AR108" s="68"/>
      <c r="AS108" s="68"/>
      <c r="AT108" s="69"/>
      <c r="AU108" s="67"/>
      <c r="AV108" s="68"/>
      <c r="AW108" s="68"/>
      <c r="AX108" s="68"/>
      <c r="AY108" s="69"/>
      <c r="AZ108" s="67"/>
      <c r="BA108" s="68"/>
      <c r="BB108" s="68"/>
      <c r="BC108" s="68"/>
      <c r="BD108" s="69"/>
      <c r="BE108" s="67"/>
      <c r="BF108" s="68"/>
      <c r="BG108" s="68"/>
      <c r="BH108" s="68"/>
      <c r="BI108" s="69"/>
      <c r="BJ108" s="67"/>
      <c r="BK108" s="68"/>
      <c r="BL108" s="68"/>
      <c r="BM108" s="68"/>
      <c r="BN108" s="69"/>
      <c r="BO108" s="67"/>
      <c r="BP108" s="68"/>
      <c r="BQ108" s="68"/>
      <c r="BR108" s="68"/>
      <c r="BS108" s="69"/>
      <c r="BT108" s="67"/>
      <c r="BU108" s="68"/>
      <c r="BV108" s="68"/>
      <c r="BW108" s="68"/>
      <c r="BX108" s="69"/>
      <c r="BY108" s="67"/>
      <c r="BZ108" s="68"/>
      <c r="CA108" s="68"/>
      <c r="CB108" s="68"/>
      <c r="CC108" s="69"/>
      <c r="CD108" s="67">
        <f>$B108</f>
        <v>274</v>
      </c>
      <c r="CE108" s="68"/>
      <c r="CF108" s="68"/>
      <c r="CG108" s="68"/>
      <c r="CH108" s="69"/>
    </row>
    <row r="109" spans="1:86" x14ac:dyDescent="0.25">
      <c r="A109" s="39" t="s">
        <v>39</v>
      </c>
      <c r="B109" s="67">
        <f>DATE(YEAR($B$3),10,3)</f>
        <v>277</v>
      </c>
      <c r="C109" s="68"/>
      <c r="D109" s="68"/>
      <c r="E109" s="68"/>
      <c r="F109" s="69"/>
      <c r="G109" s="67">
        <f>$B109</f>
        <v>277</v>
      </c>
      <c r="H109" s="68"/>
      <c r="I109" s="68"/>
      <c r="J109" s="68"/>
      <c r="K109" s="69"/>
      <c r="L109" s="67">
        <f>$B109</f>
        <v>277</v>
      </c>
      <c r="M109" s="68"/>
      <c r="N109" s="68"/>
      <c r="O109" s="68"/>
      <c r="P109" s="69"/>
      <c r="Q109" s="67">
        <f>$B109</f>
        <v>277</v>
      </c>
      <c r="R109" s="68"/>
      <c r="S109" s="68"/>
      <c r="T109" s="68"/>
      <c r="U109" s="69"/>
      <c r="V109" s="67">
        <f>$B109</f>
        <v>277</v>
      </c>
      <c r="W109" s="68"/>
      <c r="X109" s="68"/>
      <c r="Y109" s="68"/>
      <c r="Z109" s="69"/>
      <c r="AA109" s="67">
        <f>$B109</f>
        <v>277</v>
      </c>
      <c r="AB109" s="68"/>
      <c r="AC109" s="68"/>
      <c r="AD109" s="68"/>
      <c r="AE109" s="69"/>
      <c r="AF109" s="67">
        <f>$B109</f>
        <v>277</v>
      </c>
      <c r="AG109" s="68"/>
      <c r="AH109" s="68"/>
      <c r="AI109" s="68"/>
      <c r="AJ109" s="69"/>
      <c r="AK109" s="67">
        <f>$B109</f>
        <v>277</v>
      </c>
      <c r="AL109" s="68"/>
      <c r="AM109" s="68"/>
      <c r="AN109" s="68"/>
      <c r="AO109" s="69"/>
      <c r="AP109" s="67">
        <f>$B109</f>
        <v>277</v>
      </c>
      <c r="AQ109" s="68"/>
      <c r="AR109" s="68"/>
      <c r="AS109" s="68"/>
      <c r="AT109" s="69"/>
      <c r="AU109" s="67">
        <f>$B109</f>
        <v>277</v>
      </c>
      <c r="AV109" s="68"/>
      <c r="AW109" s="68"/>
      <c r="AX109" s="68"/>
      <c r="AY109" s="69"/>
      <c r="AZ109" s="67">
        <f>$B109</f>
        <v>277</v>
      </c>
      <c r="BA109" s="68"/>
      <c r="BB109" s="68"/>
      <c r="BC109" s="68"/>
      <c r="BD109" s="69"/>
      <c r="BE109" s="67">
        <f>$B109</f>
        <v>277</v>
      </c>
      <c r="BF109" s="68"/>
      <c r="BG109" s="68"/>
      <c r="BH109" s="68"/>
      <c r="BI109" s="69"/>
      <c r="BJ109" s="67">
        <f>$B109</f>
        <v>277</v>
      </c>
      <c r="BK109" s="68"/>
      <c r="BL109" s="68"/>
      <c r="BM109" s="68"/>
      <c r="BN109" s="69"/>
      <c r="BO109" s="67">
        <f>$B109</f>
        <v>277</v>
      </c>
      <c r="BP109" s="68"/>
      <c r="BQ109" s="68"/>
      <c r="BR109" s="68"/>
      <c r="BS109" s="69"/>
      <c r="BT109" s="67">
        <f>$B109</f>
        <v>277</v>
      </c>
      <c r="BU109" s="68"/>
      <c r="BV109" s="68"/>
      <c r="BW109" s="68"/>
      <c r="BX109" s="69"/>
      <c r="BY109" s="67">
        <f>$B109</f>
        <v>277</v>
      </c>
      <c r="BZ109" s="68"/>
      <c r="CA109" s="68"/>
      <c r="CB109" s="68"/>
      <c r="CC109" s="69"/>
      <c r="CD109" s="67">
        <f>$B109</f>
        <v>277</v>
      </c>
      <c r="CE109" s="68"/>
      <c r="CF109" s="68"/>
      <c r="CG109" s="68"/>
      <c r="CH109" s="69"/>
    </row>
    <row r="110" spans="1:86" x14ac:dyDescent="0.25">
      <c r="A110" s="39" t="s">
        <v>40</v>
      </c>
      <c r="B110" s="67">
        <f>DATE(YEAR($B$3),10,31)</f>
        <v>305</v>
      </c>
      <c r="C110" s="68"/>
      <c r="D110" s="68"/>
      <c r="E110" s="68"/>
      <c r="F110" s="69"/>
      <c r="G110" s="67"/>
      <c r="H110" s="68"/>
      <c r="I110" s="68"/>
      <c r="J110" s="68"/>
      <c r="K110" s="69"/>
      <c r="L110" s="67"/>
      <c r="M110" s="68"/>
      <c r="N110" s="68"/>
      <c r="O110" s="68"/>
      <c r="P110" s="69"/>
      <c r="Q110" s="67"/>
      <c r="R110" s="68"/>
      <c r="S110" s="68"/>
      <c r="T110" s="68"/>
      <c r="U110" s="69"/>
      <c r="V110" s="67">
        <f>$B110</f>
        <v>305</v>
      </c>
      <c r="W110" s="68"/>
      <c r="X110" s="68"/>
      <c r="Y110" s="68"/>
      <c r="Z110" s="69"/>
      <c r="AA110" s="67">
        <f>$B110</f>
        <v>305</v>
      </c>
      <c r="AB110" s="68"/>
      <c r="AC110" s="68"/>
      <c r="AD110" s="68"/>
      <c r="AE110" s="69"/>
      <c r="AF110" s="67">
        <f>$B110</f>
        <v>305</v>
      </c>
      <c r="AG110" s="68"/>
      <c r="AH110" s="68"/>
      <c r="AI110" s="68"/>
      <c r="AJ110" s="69"/>
      <c r="AK110" s="67"/>
      <c r="AL110" s="68"/>
      <c r="AM110" s="68"/>
      <c r="AN110" s="68"/>
      <c r="AO110" s="69"/>
      <c r="AP110" s="67">
        <f>$B110</f>
        <v>305</v>
      </c>
      <c r="AQ110" s="68"/>
      <c r="AR110" s="68"/>
      <c r="AS110" s="68"/>
      <c r="AT110" s="69"/>
      <c r="AU110" s="67">
        <f>$B110</f>
        <v>305</v>
      </c>
      <c r="AV110" s="68"/>
      <c r="AW110" s="68"/>
      <c r="AX110" s="68"/>
      <c r="AY110" s="69"/>
      <c r="AZ110" s="67"/>
      <c r="BA110" s="68"/>
      <c r="BB110" s="68"/>
      <c r="BC110" s="68"/>
      <c r="BD110" s="69"/>
      <c r="BE110" s="67"/>
      <c r="BF110" s="68"/>
      <c r="BG110" s="68"/>
      <c r="BH110" s="68"/>
      <c r="BI110" s="69"/>
      <c r="BJ110" s="67"/>
      <c r="BK110" s="68"/>
      <c r="BL110" s="68"/>
      <c r="BM110" s="68"/>
      <c r="BN110" s="69"/>
      <c r="BO110" s="67"/>
      <c r="BP110" s="68"/>
      <c r="BQ110" s="68"/>
      <c r="BR110" s="68"/>
      <c r="BS110" s="69"/>
      <c r="BT110" s="67"/>
      <c r="BU110" s="68"/>
      <c r="BV110" s="68"/>
      <c r="BW110" s="68"/>
      <c r="BX110" s="69"/>
      <c r="BY110" s="67"/>
      <c r="BZ110" s="68"/>
      <c r="CA110" s="68"/>
      <c r="CB110" s="68"/>
      <c r="CC110" s="69"/>
      <c r="CD110" s="67"/>
      <c r="CE110" s="68"/>
      <c r="CF110" s="68"/>
      <c r="CG110" s="68"/>
      <c r="CH110" s="69"/>
    </row>
    <row r="111" spans="1:86" x14ac:dyDescent="0.25">
      <c r="A111" s="39" t="s">
        <v>41</v>
      </c>
      <c r="B111" s="67">
        <f>DATE(YEAR($B$3),11,1)</f>
        <v>306</v>
      </c>
      <c r="C111" s="68"/>
      <c r="D111" s="68"/>
      <c r="E111" s="68"/>
      <c r="F111" s="69"/>
      <c r="G111" s="67">
        <f>$B111</f>
        <v>306</v>
      </c>
      <c r="H111" s="68"/>
      <c r="I111" s="68"/>
      <c r="J111" s="68"/>
      <c r="K111" s="69"/>
      <c r="L111" s="67">
        <f>$B111</f>
        <v>306</v>
      </c>
      <c r="M111" s="68"/>
      <c r="N111" s="68"/>
      <c r="O111" s="68"/>
      <c r="P111" s="69"/>
      <c r="Q111" s="67"/>
      <c r="R111" s="68"/>
      <c r="S111" s="68"/>
      <c r="T111" s="68"/>
      <c r="U111" s="69"/>
      <c r="V111" s="67"/>
      <c r="W111" s="68"/>
      <c r="X111" s="68"/>
      <c r="Y111" s="68"/>
      <c r="Z111" s="69"/>
      <c r="AA111" s="67"/>
      <c r="AB111" s="68"/>
      <c r="AC111" s="68"/>
      <c r="AD111" s="68"/>
      <c r="AE111" s="69"/>
      <c r="AF111" s="67"/>
      <c r="AG111" s="68"/>
      <c r="AH111" s="68"/>
      <c r="AI111" s="68"/>
      <c r="AJ111" s="69"/>
      <c r="AK111" s="67"/>
      <c r="AL111" s="68"/>
      <c r="AM111" s="68"/>
      <c r="AN111" s="68"/>
      <c r="AO111" s="69"/>
      <c r="AP111" s="67"/>
      <c r="AQ111" s="68"/>
      <c r="AR111" s="68"/>
      <c r="AS111" s="68"/>
      <c r="AT111" s="69"/>
      <c r="AU111" s="67"/>
      <c r="AV111" s="68"/>
      <c r="AW111" s="68"/>
      <c r="AX111" s="68"/>
      <c r="AY111" s="69"/>
      <c r="AZ111" s="67">
        <f>$B111</f>
        <v>306</v>
      </c>
      <c r="BA111" s="68"/>
      <c r="BB111" s="68"/>
      <c r="BC111" s="68"/>
      <c r="BD111" s="69"/>
      <c r="BE111" s="67">
        <f>$B111</f>
        <v>306</v>
      </c>
      <c r="BF111" s="68"/>
      <c r="BG111" s="68"/>
      <c r="BH111" s="68"/>
      <c r="BI111" s="69"/>
      <c r="BJ111" s="67">
        <f>$B111</f>
        <v>306</v>
      </c>
      <c r="BK111" s="68"/>
      <c r="BL111" s="68"/>
      <c r="BM111" s="68"/>
      <c r="BN111" s="69"/>
      <c r="BO111" s="67">
        <f>$B111</f>
        <v>306</v>
      </c>
      <c r="BP111" s="68"/>
      <c r="BQ111" s="68"/>
      <c r="BR111" s="68"/>
      <c r="BS111" s="69"/>
      <c r="BT111" s="67">
        <f>$B111</f>
        <v>306</v>
      </c>
      <c r="BU111" s="68"/>
      <c r="BV111" s="68"/>
      <c r="BW111" s="68"/>
      <c r="BX111" s="69"/>
      <c r="BY111" s="67"/>
      <c r="BZ111" s="68"/>
      <c r="CA111" s="68"/>
      <c r="CB111" s="68"/>
      <c r="CC111" s="69"/>
      <c r="CD111" s="67"/>
      <c r="CE111" s="68"/>
      <c r="CF111" s="68"/>
      <c r="CG111" s="68"/>
      <c r="CH111" s="69"/>
    </row>
    <row r="112" spans="1:86" x14ac:dyDescent="0.25">
      <c r="A112" s="39" t="s">
        <v>42</v>
      </c>
      <c r="B112" s="67">
        <f>DATE(YEAR($B$3),12,25)-WEEKDAY(DATE(YEAR($B$3),12,25),2)-32</f>
        <v>326</v>
      </c>
      <c r="C112" s="68"/>
      <c r="D112" s="68"/>
      <c r="E112" s="68"/>
      <c r="F112" s="69"/>
      <c r="G112" s="67"/>
      <c r="H112" s="68"/>
      <c r="I112" s="68"/>
      <c r="J112" s="68"/>
      <c r="K112" s="69"/>
      <c r="L112" s="67"/>
      <c r="M112" s="68"/>
      <c r="N112" s="68"/>
      <c r="O112" s="68"/>
      <c r="P112" s="69"/>
      <c r="Q112" s="67"/>
      <c r="R112" s="68"/>
      <c r="S112" s="68"/>
      <c r="T112" s="68"/>
      <c r="U112" s="69"/>
      <c r="V112" s="67"/>
      <c r="W112" s="68"/>
      <c r="X112" s="68"/>
      <c r="Y112" s="68"/>
      <c r="Z112" s="69"/>
      <c r="AA112" s="67"/>
      <c r="AB112" s="68"/>
      <c r="AC112" s="68"/>
      <c r="AD112" s="68"/>
      <c r="AE112" s="69"/>
      <c r="AF112" s="67"/>
      <c r="AG112" s="68"/>
      <c r="AH112" s="68"/>
      <c r="AI112" s="68"/>
      <c r="AJ112" s="69"/>
      <c r="AK112" s="67"/>
      <c r="AL112" s="68"/>
      <c r="AM112" s="68"/>
      <c r="AN112" s="68"/>
      <c r="AO112" s="69"/>
      <c r="AP112" s="67"/>
      <c r="AQ112" s="68"/>
      <c r="AR112" s="68"/>
      <c r="AS112" s="68"/>
      <c r="AT112" s="69"/>
      <c r="AU112" s="67"/>
      <c r="AV112" s="68"/>
      <c r="AW112" s="68"/>
      <c r="AX112" s="68"/>
      <c r="AY112" s="69"/>
      <c r="AZ112" s="67"/>
      <c r="BA112" s="68"/>
      <c r="BB112" s="68"/>
      <c r="BC112" s="68"/>
      <c r="BD112" s="69"/>
      <c r="BE112" s="67"/>
      <c r="BF112" s="68"/>
      <c r="BG112" s="68"/>
      <c r="BH112" s="68"/>
      <c r="BI112" s="69"/>
      <c r="BJ112" s="67"/>
      <c r="BK112" s="68"/>
      <c r="BL112" s="68"/>
      <c r="BM112" s="68"/>
      <c r="BN112" s="69"/>
      <c r="BO112" s="67">
        <f>$B112</f>
        <v>326</v>
      </c>
      <c r="BP112" s="68"/>
      <c r="BQ112" s="68"/>
      <c r="BR112" s="68"/>
      <c r="BS112" s="69"/>
      <c r="BT112" s="67"/>
      <c r="BU112" s="68"/>
      <c r="BV112" s="68"/>
      <c r="BW112" s="68"/>
      <c r="BX112" s="69"/>
      <c r="BY112" s="67">
        <f>$B112</f>
        <v>326</v>
      </c>
      <c r="BZ112" s="68"/>
      <c r="CA112" s="68"/>
      <c r="CB112" s="68"/>
      <c r="CC112" s="69"/>
      <c r="CD112" s="67">
        <f>$B112</f>
        <v>326</v>
      </c>
      <c r="CE112" s="68"/>
      <c r="CF112" s="68"/>
      <c r="CG112" s="68"/>
      <c r="CH112" s="69"/>
    </row>
    <row r="113" spans="1:86" x14ac:dyDescent="0.25">
      <c r="A113" s="39" t="s">
        <v>43</v>
      </c>
      <c r="B113" s="67">
        <f>DATE(YEAR($B$3),12,25)</f>
        <v>360</v>
      </c>
      <c r="C113" s="68"/>
      <c r="D113" s="68"/>
      <c r="E113" s="68"/>
      <c r="F113" s="69"/>
      <c r="G113" s="67">
        <f>$B113</f>
        <v>360</v>
      </c>
      <c r="H113" s="68"/>
      <c r="I113" s="68"/>
      <c r="J113" s="68"/>
      <c r="K113" s="69"/>
      <c r="L113" s="67">
        <f>$B113</f>
        <v>360</v>
      </c>
      <c r="M113" s="68"/>
      <c r="N113" s="68"/>
      <c r="O113" s="68"/>
      <c r="P113" s="69"/>
      <c r="Q113" s="67">
        <f>$B113</f>
        <v>360</v>
      </c>
      <c r="R113" s="68"/>
      <c r="S113" s="68"/>
      <c r="T113" s="68"/>
      <c r="U113" s="69"/>
      <c r="V113" s="67">
        <f>$B113</f>
        <v>360</v>
      </c>
      <c r="W113" s="68"/>
      <c r="X113" s="68"/>
      <c r="Y113" s="68"/>
      <c r="Z113" s="69"/>
      <c r="AA113" s="67">
        <f>$B113</f>
        <v>360</v>
      </c>
      <c r="AB113" s="68"/>
      <c r="AC113" s="68"/>
      <c r="AD113" s="68"/>
      <c r="AE113" s="69"/>
      <c r="AF113" s="67">
        <f>$B113</f>
        <v>360</v>
      </c>
      <c r="AG113" s="68"/>
      <c r="AH113" s="68"/>
      <c r="AI113" s="68"/>
      <c r="AJ113" s="69"/>
      <c r="AK113" s="67">
        <f>$B113</f>
        <v>360</v>
      </c>
      <c r="AL113" s="68"/>
      <c r="AM113" s="68"/>
      <c r="AN113" s="68"/>
      <c r="AO113" s="69"/>
      <c r="AP113" s="67">
        <f>$B113</f>
        <v>360</v>
      </c>
      <c r="AQ113" s="68"/>
      <c r="AR113" s="68"/>
      <c r="AS113" s="68"/>
      <c r="AT113" s="69"/>
      <c r="AU113" s="67">
        <f>$B113</f>
        <v>360</v>
      </c>
      <c r="AV113" s="68"/>
      <c r="AW113" s="68"/>
      <c r="AX113" s="68"/>
      <c r="AY113" s="69"/>
      <c r="AZ113" s="67">
        <f>$B113</f>
        <v>360</v>
      </c>
      <c r="BA113" s="68"/>
      <c r="BB113" s="68"/>
      <c r="BC113" s="68"/>
      <c r="BD113" s="69"/>
      <c r="BE113" s="67">
        <f>$B113</f>
        <v>360</v>
      </c>
      <c r="BF113" s="68"/>
      <c r="BG113" s="68"/>
      <c r="BH113" s="68"/>
      <c r="BI113" s="69"/>
      <c r="BJ113" s="67">
        <f>$B113</f>
        <v>360</v>
      </c>
      <c r="BK113" s="68"/>
      <c r="BL113" s="68"/>
      <c r="BM113" s="68"/>
      <c r="BN113" s="69"/>
      <c r="BO113" s="67">
        <f>$B113</f>
        <v>360</v>
      </c>
      <c r="BP113" s="68"/>
      <c r="BQ113" s="68"/>
      <c r="BR113" s="68"/>
      <c r="BS113" s="69"/>
      <c r="BT113" s="67">
        <f>$B113</f>
        <v>360</v>
      </c>
      <c r="BU113" s="68"/>
      <c r="BV113" s="68"/>
      <c r="BW113" s="68"/>
      <c r="BX113" s="69"/>
      <c r="BY113" s="67">
        <f>$B113</f>
        <v>360</v>
      </c>
      <c r="BZ113" s="68"/>
      <c r="CA113" s="68"/>
      <c r="CB113" s="68"/>
      <c r="CC113" s="69"/>
      <c r="CD113" s="67">
        <f>$B113</f>
        <v>360</v>
      </c>
      <c r="CE113" s="68"/>
      <c r="CF113" s="68"/>
      <c r="CG113" s="68"/>
      <c r="CH113" s="69"/>
    </row>
    <row r="114" spans="1:86" ht="16.5" thickBot="1" x14ac:dyDescent="0.3">
      <c r="A114" s="40" t="s">
        <v>44</v>
      </c>
      <c r="B114" s="64">
        <f>DATE(YEAR($B$3),12,26)</f>
        <v>361</v>
      </c>
      <c r="C114" s="65"/>
      <c r="D114" s="65"/>
      <c r="E114" s="65"/>
      <c r="F114" s="66"/>
      <c r="G114" s="64">
        <f>$B114</f>
        <v>361</v>
      </c>
      <c r="H114" s="65"/>
      <c r="I114" s="65"/>
      <c r="J114" s="65"/>
      <c r="K114" s="66"/>
      <c r="L114" s="64">
        <f>$B114</f>
        <v>361</v>
      </c>
      <c r="M114" s="65"/>
      <c r="N114" s="65"/>
      <c r="O114" s="65"/>
      <c r="P114" s="66"/>
      <c r="Q114" s="64">
        <f>$B114</f>
        <v>361</v>
      </c>
      <c r="R114" s="65"/>
      <c r="S114" s="65"/>
      <c r="T114" s="65"/>
      <c r="U114" s="66"/>
      <c r="V114" s="64">
        <f>$B114</f>
        <v>361</v>
      </c>
      <c r="W114" s="65"/>
      <c r="X114" s="65"/>
      <c r="Y114" s="65"/>
      <c r="Z114" s="66"/>
      <c r="AA114" s="64">
        <f>$B114</f>
        <v>361</v>
      </c>
      <c r="AB114" s="65"/>
      <c r="AC114" s="65"/>
      <c r="AD114" s="65"/>
      <c r="AE114" s="66"/>
      <c r="AF114" s="64">
        <f>$B114</f>
        <v>361</v>
      </c>
      <c r="AG114" s="65"/>
      <c r="AH114" s="65"/>
      <c r="AI114" s="65"/>
      <c r="AJ114" s="66"/>
      <c r="AK114" s="64">
        <f>$B114</f>
        <v>361</v>
      </c>
      <c r="AL114" s="65"/>
      <c r="AM114" s="65"/>
      <c r="AN114" s="65"/>
      <c r="AO114" s="66"/>
      <c r="AP114" s="64">
        <f>$B114</f>
        <v>361</v>
      </c>
      <c r="AQ114" s="65"/>
      <c r="AR114" s="65"/>
      <c r="AS114" s="65"/>
      <c r="AT114" s="66"/>
      <c r="AU114" s="64">
        <f>$B114</f>
        <v>361</v>
      </c>
      <c r="AV114" s="65"/>
      <c r="AW114" s="65"/>
      <c r="AX114" s="65"/>
      <c r="AY114" s="66"/>
      <c r="AZ114" s="64">
        <f>$B114</f>
        <v>361</v>
      </c>
      <c r="BA114" s="65"/>
      <c r="BB114" s="65"/>
      <c r="BC114" s="65"/>
      <c r="BD114" s="66"/>
      <c r="BE114" s="64">
        <f>$B114</f>
        <v>361</v>
      </c>
      <c r="BF114" s="65"/>
      <c r="BG114" s="65"/>
      <c r="BH114" s="65"/>
      <c r="BI114" s="66"/>
      <c r="BJ114" s="64">
        <f>$B114</f>
        <v>361</v>
      </c>
      <c r="BK114" s="65"/>
      <c r="BL114" s="65"/>
      <c r="BM114" s="65"/>
      <c r="BN114" s="66"/>
      <c r="BO114" s="64">
        <f>$B114</f>
        <v>361</v>
      </c>
      <c r="BP114" s="65"/>
      <c r="BQ114" s="65"/>
      <c r="BR114" s="65"/>
      <c r="BS114" s="66"/>
      <c r="BT114" s="64">
        <f>$B114</f>
        <v>361</v>
      </c>
      <c r="BU114" s="65"/>
      <c r="BV114" s="65"/>
      <c r="BW114" s="65"/>
      <c r="BX114" s="66"/>
      <c r="BY114" s="64">
        <f>$B114</f>
        <v>361</v>
      </c>
      <c r="BZ114" s="65"/>
      <c r="CA114" s="65"/>
      <c r="CB114" s="65"/>
      <c r="CC114" s="66"/>
      <c r="CD114" s="64">
        <f>$B114</f>
        <v>361</v>
      </c>
      <c r="CE114" s="65"/>
      <c r="CF114" s="65"/>
      <c r="CG114" s="65"/>
      <c r="CH114" s="66"/>
    </row>
    <row r="115" spans="1:86" ht="16.5" thickBot="1" x14ac:dyDescent="0.3">
      <c r="A115" s="6"/>
      <c r="B115" s="6"/>
      <c r="C115" s="6"/>
      <c r="D115" s="6"/>
      <c r="E115" s="6"/>
      <c r="F115" s="6"/>
      <c r="G115" s="61">
        <f>COUNT(G96:K114)</f>
        <v>11</v>
      </c>
      <c r="H115" s="61"/>
      <c r="I115" s="61"/>
      <c r="J115" s="61"/>
      <c r="K115" s="61"/>
      <c r="L115" s="61">
        <f>COUNT(L96:P114)</f>
        <v>13</v>
      </c>
      <c r="M115" s="61"/>
      <c r="N115" s="61"/>
      <c r="O115" s="61"/>
      <c r="P115" s="61"/>
      <c r="Q115" s="61">
        <f>COUNT(Q96:U114)</f>
        <v>9</v>
      </c>
      <c r="R115" s="61"/>
      <c r="S115" s="61"/>
      <c r="T115" s="61"/>
      <c r="U115" s="61"/>
      <c r="V115" s="61">
        <f>COUNT(V96:Z114)</f>
        <v>9</v>
      </c>
      <c r="W115" s="61"/>
      <c r="X115" s="61"/>
      <c r="Y115" s="61"/>
      <c r="Z115" s="61"/>
      <c r="AA115" s="61">
        <f>COUNT(AA96:AE114)</f>
        <v>9</v>
      </c>
      <c r="AB115" s="61"/>
      <c r="AC115" s="61"/>
      <c r="AD115" s="61"/>
      <c r="AE115" s="61"/>
      <c r="AF115" s="61">
        <f>COUNT(AF96:AJ114)</f>
        <v>9</v>
      </c>
      <c r="AG115" s="61"/>
      <c r="AH115" s="61"/>
      <c r="AI115" s="61"/>
      <c r="AJ115" s="61"/>
      <c r="AK115" s="61">
        <f>COUNT(AK96:AO114)</f>
        <v>9</v>
      </c>
      <c r="AL115" s="61"/>
      <c r="AM115" s="61"/>
      <c r="AN115" s="61"/>
      <c r="AO115" s="61"/>
      <c r="AP115" s="61">
        <f>COUNT(AP96:AT114)</f>
        <v>9</v>
      </c>
      <c r="AQ115" s="61"/>
      <c r="AR115" s="61"/>
      <c r="AS115" s="61"/>
      <c r="AT115" s="61"/>
      <c r="AU115" s="61">
        <f>COUNT(AU96:AY114)</f>
        <v>9</v>
      </c>
      <c r="AV115" s="61"/>
      <c r="AW115" s="61"/>
      <c r="AX115" s="61"/>
      <c r="AY115" s="61"/>
      <c r="AZ115" s="61">
        <f>COUNT(AZ96:BD114)</f>
        <v>10</v>
      </c>
      <c r="BA115" s="61"/>
      <c r="BB115" s="61"/>
      <c r="BC115" s="61"/>
      <c r="BD115" s="61"/>
      <c r="BE115" s="61">
        <f>COUNT(BE96:BI114)</f>
        <v>10</v>
      </c>
      <c r="BF115" s="61"/>
      <c r="BG115" s="61"/>
      <c r="BH115" s="61"/>
      <c r="BI115" s="61"/>
      <c r="BJ115" s="61">
        <f>COUNT(BJ96:BN114)</f>
        <v>11</v>
      </c>
      <c r="BK115" s="61"/>
      <c r="BL115" s="61"/>
      <c r="BM115" s="61"/>
      <c r="BN115" s="61"/>
      <c r="BO115" s="61">
        <f>COUNT(BO96:BS114)</f>
        <v>11</v>
      </c>
      <c r="BP115" s="61"/>
      <c r="BQ115" s="61"/>
      <c r="BR115" s="61"/>
      <c r="BS115" s="61"/>
      <c r="BT115" s="61">
        <f>COUNT(BT96:BX114)</f>
        <v>10</v>
      </c>
      <c r="BU115" s="61"/>
      <c r="BV115" s="61"/>
      <c r="BW115" s="61"/>
      <c r="BX115" s="61"/>
      <c r="BY115" s="61">
        <f>COUNT(BY96:CC114)</f>
        <v>9</v>
      </c>
      <c r="BZ115" s="61"/>
      <c r="CA115" s="61"/>
      <c r="CB115" s="61"/>
      <c r="CC115" s="61"/>
      <c r="CD115" s="61">
        <f>COUNT(CD96:CH114)</f>
        <v>11</v>
      </c>
      <c r="CE115" s="61"/>
      <c r="CF115" s="61"/>
      <c r="CG115" s="61"/>
      <c r="CH115" s="61"/>
    </row>
    <row r="116" spans="1:86" ht="16.5" thickBot="1" x14ac:dyDescent="0.3">
      <c r="A116" s="41" t="s">
        <v>8</v>
      </c>
      <c r="B116" s="6"/>
      <c r="C116" s="6"/>
      <c r="D116" s="6"/>
      <c r="E116" s="62"/>
      <c r="F116" s="62"/>
      <c r="G116" s="62"/>
      <c r="H116" s="62"/>
      <c r="I116" s="62"/>
      <c r="L116" s="63"/>
      <c r="M116" s="63"/>
      <c r="N116" s="63"/>
      <c r="O116" s="63"/>
      <c r="P116" s="63"/>
      <c r="Q116" s="62"/>
      <c r="R116" s="62"/>
      <c r="S116" s="62"/>
      <c r="T116" s="62"/>
      <c r="U116" s="6"/>
      <c r="V116" s="62"/>
      <c r="W116" s="62"/>
      <c r="X116" s="62"/>
      <c r="Y116" s="62"/>
      <c r="Z116" s="62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</row>
    <row r="117" spans="1:86" x14ac:dyDescent="0.25">
      <c r="A117" s="37" t="str">
        <f>G95</f>
        <v>Baden-Würtemberg</v>
      </c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</row>
    <row r="118" spans="1:86" x14ac:dyDescent="0.25">
      <c r="A118" s="39" t="str">
        <f>L95</f>
        <v>Bayern</v>
      </c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</row>
    <row r="119" spans="1:86" x14ac:dyDescent="0.25">
      <c r="A119" s="39" t="str">
        <f>Q95</f>
        <v>Berlin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</row>
    <row r="120" spans="1:86" x14ac:dyDescent="0.25">
      <c r="A120" s="39" t="str">
        <f>V95</f>
        <v>Brandenburg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</row>
    <row r="121" spans="1:86" x14ac:dyDescent="0.25">
      <c r="A121" s="39" t="str">
        <f>AA95</f>
        <v>Bremen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</row>
    <row r="122" spans="1:86" x14ac:dyDescent="0.25">
      <c r="A122" s="39" t="str">
        <f>AF95</f>
        <v>Hamburg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</row>
    <row r="123" spans="1:86" x14ac:dyDescent="0.25">
      <c r="A123" s="39" t="str">
        <f>AK95</f>
        <v>Hessen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</row>
    <row r="124" spans="1:86" x14ac:dyDescent="0.25">
      <c r="A124" s="39" t="str">
        <f>AP95</f>
        <v>Mecklenburg-Vorpommern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</row>
    <row r="125" spans="1:86" x14ac:dyDescent="0.25">
      <c r="A125" s="39" t="str">
        <f>AU95</f>
        <v>Niedersachsen</v>
      </c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</row>
    <row r="126" spans="1:86" x14ac:dyDescent="0.25">
      <c r="A126" s="39" t="str">
        <f>AZ95</f>
        <v>Nordrhein-Westalen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</row>
    <row r="127" spans="1:86" x14ac:dyDescent="0.25">
      <c r="A127" s="39" t="str">
        <f>BE95</f>
        <v>Rheinland-Pfalz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</row>
    <row r="128" spans="1:86" x14ac:dyDescent="0.25">
      <c r="A128" s="39" t="str">
        <f>BJ95</f>
        <v>Saarland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</row>
    <row r="129" spans="1:86" x14ac:dyDescent="0.25">
      <c r="A129" s="39" t="str">
        <f>BO95</f>
        <v>Sachsen</v>
      </c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</row>
    <row r="130" spans="1:86" x14ac:dyDescent="0.25">
      <c r="A130" s="39" t="str">
        <f>BT95</f>
        <v>Sachsen-Anhalt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</row>
    <row r="131" spans="1:86" x14ac:dyDescent="0.25">
      <c r="A131" s="39" t="str">
        <f>BY95</f>
        <v>Schleswig-Holstein</v>
      </c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</row>
    <row r="132" spans="1:86" ht="16.5" thickBot="1" x14ac:dyDescent="0.3">
      <c r="A132" s="40" t="str">
        <f>CD95</f>
        <v>Thüringen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</row>
  </sheetData>
  <mergeCells count="390">
    <mergeCell ref="B44:AF44"/>
    <mergeCell ref="AG44:BK44"/>
    <mergeCell ref="B58:AE58"/>
    <mergeCell ref="AF58:BJ58"/>
    <mergeCell ref="B72:AE72"/>
    <mergeCell ref="AF72:BJ72"/>
    <mergeCell ref="B1:BH1"/>
    <mergeCell ref="B2:AF2"/>
    <mergeCell ref="AG2:BH2"/>
    <mergeCell ref="B16:AF16"/>
    <mergeCell ref="AG16:BJ16"/>
    <mergeCell ref="B30:AF30"/>
    <mergeCell ref="AG30:BJ30"/>
    <mergeCell ref="M89:O89"/>
    <mergeCell ref="B90:F90"/>
    <mergeCell ref="G90:K90"/>
    <mergeCell ref="B85:F85"/>
    <mergeCell ref="G85:K85"/>
    <mergeCell ref="B86:F86"/>
    <mergeCell ref="G86:K86"/>
    <mergeCell ref="B87:F87"/>
    <mergeCell ref="G87:K87"/>
    <mergeCell ref="B91:F91"/>
    <mergeCell ref="G91:K91"/>
    <mergeCell ref="B92:F92"/>
    <mergeCell ref="G92:K92"/>
    <mergeCell ref="B95:F95"/>
    <mergeCell ref="G95:K95"/>
    <mergeCell ref="B88:F88"/>
    <mergeCell ref="G88:K88"/>
    <mergeCell ref="B89:F89"/>
    <mergeCell ref="G89:K89"/>
    <mergeCell ref="BT95:BX95"/>
    <mergeCell ref="BY95:CC95"/>
    <mergeCell ref="CD95:CH95"/>
    <mergeCell ref="B96:F96"/>
    <mergeCell ref="G96:K96"/>
    <mergeCell ref="L96:P96"/>
    <mergeCell ref="Q96:U96"/>
    <mergeCell ref="V96:Z96"/>
    <mergeCell ref="AA96:AE96"/>
    <mergeCell ref="AF96:AJ96"/>
    <mergeCell ref="AP95:AT95"/>
    <mergeCell ref="AU95:AY95"/>
    <mergeCell ref="AZ95:BD95"/>
    <mergeCell ref="BE95:BI95"/>
    <mergeCell ref="BJ95:BN95"/>
    <mergeCell ref="BO95:BS95"/>
    <mergeCell ref="L95:P95"/>
    <mergeCell ref="Q95:U95"/>
    <mergeCell ref="V95:Z95"/>
    <mergeCell ref="AA95:AE95"/>
    <mergeCell ref="AF95:AJ95"/>
    <mergeCell ref="AK95:AO95"/>
    <mergeCell ref="BO96:BS96"/>
    <mergeCell ref="BT96:BX96"/>
    <mergeCell ref="BY96:CC96"/>
    <mergeCell ref="CD96:CH96"/>
    <mergeCell ref="B97:F97"/>
    <mergeCell ref="G97:K97"/>
    <mergeCell ref="L97:P97"/>
    <mergeCell ref="Q97:U97"/>
    <mergeCell ref="V97:Z97"/>
    <mergeCell ref="AA97:AE97"/>
    <mergeCell ref="AK96:AO96"/>
    <mergeCell ref="AP96:AT96"/>
    <mergeCell ref="AU96:AY96"/>
    <mergeCell ref="AZ96:BD96"/>
    <mergeCell ref="BE96:BI96"/>
    <mergeCell ref="BJ96:BN96"/>
    <mergeCell ref="BJ97:BN97"/>
    <mergeCell ref="BO97:BS97"/>
    <mergeCell ref="BT97:BX97"/>
    <mergeCell ref="BY97:CC97"/>
    <mergeCell ref="CD97:CH97"/>
    <mergeCell ref="AZ97:BD97"/>
    <mergeCell ref="BE97:BI97"/>
    <mergeCell ref="B98:F98"/>
    <mergeCell ref="G98:K98"/>
    <mergeCell ref="L98:P98"/>
    <mergeCell ref="Q98:U98"/>
    <mergeCell ref="V98:Z98"/>
    <mergeCell ref="AF97:AJ97"/>
    <mergeCell ref="AK97:AO97"/>
    <mergeCell ref="AP97:AT97"/>
    <mergeCell ref="AU97:AY97"/>
    <mergeCell ref="BE98:BI98"/>
    <mergeCell ref="BJ98:BN98"/>
    <mergeCell ref="BO98:BS98"/>
    <mergeCell ref="BT98:BX98"/>
    <mergeCell ref="BY98:CC98"/>
    <mergeCell ref="CD98:CH98"/>
    <mergeCell ref="AA98:AE98"/>
    <mergeCell ref="AF98:AJ98"/>
    <mergeCell ref="AK98:AO98"/>
    <mergeCell ref="AP98:AT98"/>
    <mergeCell ref="AU98:AY98"/>
    <mergeCell ref="AZ98:BD98"/>
    <mergeCell ref="BJ99:BN99"/>
    <mergeCell ref="BO99:BS99"/>
    <mergeCell ref="BT99:BX99"/>
    <mergeCell ref="BY99:CC99"/>
    <mergeCell ref="CD99:CH99"/>
    <mergeCell ref="B100:F100"/>
    <mergeCell ref="G100:K100"/>
    <mergeCell ref="L100:P100"/>
    <mergeCell ref="Q100:U100"/>
    <mergeCell ref="V100:Z100"/>
    <mergeCell ref="AF99:AJ99"/>
    <mergeCell ref="AK99:AO99"/>
    <mergeCell ref="AP99:AT99"/>
    <mergeCell ref="AU99:AY99"/>
    <mergeCell ref="AZ99:BD99"/>
    <mergeCell ref="BE99:BI99"/>
    <mergeCell ref="B99:F99"/>
    <mergeCell ref="G99:K99"/>
    <mergeCell ref="L99:P99"/>
    <mergeCell ref="Q99:U99"/>
    <mergeCell ref="V99:Z99"/>
    <mergeCell ref="AA99:AE99"/>
    <mergeCell ref="BE100:BI100"/>
    <mergeCell ref="BJ100:BN100"/>
    <mergeCell ref="BO100:BS100"/>
    <mergeCell ref="BT100:BX100"/>
    <mergeCell ref="BY100:CC100"/>
    <mergeCell ref="CD100:CH100"/>
    <mergeCell ref="AA100:AE100"/>
    <mergeCell ref="AF100:AJ100"/>
    <mergeCell ref="AK100:AO100"/>
    <mergeCell ref="AP100:AT100"/>
    <mergeCell ref="AU100:AY100"/>
    <mergeCell ref="AZ100:BD100"/>
    <mergeCell ref="BJ101:BN101"/>
    <mergeCell ref="BO101:BS101"/>
    <mergeCell ref="BT101:BX101"/>
    <mergeCell ref="BY101:CC101"/>
    <mergeCell ref="CD101:CH101"/>
    <mergeCell ref="B102:F102"/>
    <mergeCell ref="G102:K102"/>
    <mergeCell ref="L102:P102"/>
    <mergeCell ref="Q102:U102"/>
    <mergeCell ref="V102:Z102"/>
    <mergeCell ref="AF101:AJ101"/>
    <mergeCell ref="AK101:AO101"/>
    <mergeCell ref="AP101:AT101"/>
    <mergeCell ref="AU101:AY101"/>
    <mergeCell ref="AZ101:BD101"/>
    <mergeCell ref="BE101:BI101"/>
    <mergeCell ref="B101:F101"/>
    <mergeCell ref="G101:K101"/>
    <mergeCell ref="L101:P101"/>
    <mergeCell ref="Q101:U101"/>
    <mergeCell ref="V101:Z101"/>
    <mergeCell ref="AA101:AE101"/>
    <mergeCell ref="BE102:BI102"/>
    <mergeCell ref="BJ102:BN102"/>
    <mergeCell ref="BO102:BS102"/>
    <mergeCell ref="BT102:BX102"/>
    <mergeCell ref="BY102:CC102"/>
    <mergeCell ref="CD102:CH102"/>
    <mergeCell ref="AA102:AE102"/>
    <mergeCell ref="AF102:AJ102"/>
    <mergeCell ref="AK102:AO102"/>
    <mergeCell ref="AP102:AT102"/>
    <mergeCell ref="AU102:AY102"/>
    <mergeCell ref="AZ102:BD102"/>
    <mergeCell ref="BJ103:BN103"/>
    <mergeCell ref="BO103:BS103"/>
    <mergeCell ref="BT103:BX103"/>
    <mergeCell ref="BY103:CC103"/>
    <mergeCell ref="CD103:CH103"/>
    <mergeCell ref="B104:F104"/>
    <mergeCell ref="G104:K104"/>
    <mergeCell ref="L104:P104"/>
    <mergeCell ref="Q104:U104"/>
    <mergeCell ref="V104:Z104"/>
    <mergeCell ref="AF103:AJ103"/>
    <mergeCell ref="AK103:AO103"/>
    <mergeCell ref="AP103:AT103"/>
    <mergeCell ref="AU103:AY103"/>
    <mergeCell ref="AZ103:BD103"/>
    <mergeCell ref="BE103:BI103"/>
    <mergeCell ref="B103:F103"/>
    <mergeCell ref="G103:K103"/>
    <mergeCell ref="L103:P103"/>
    <mergeCell ref="Q103:U103"/>
    <mergeCell ref="V103:Z103"/>
    <mergeCell ref="AA103:AE103"/>
    <mergeCell ref="BE104:BI104"/>
    <mergeCell ref="BJ104:BN104"/>
    <mergeCell ref="BO104:BS104"/>
    <mergeCell ref="BT104:BX104"/>
    <mergeCell ref="BY104:CC104"/>
    <mergeCell ref="CD104:CH104"/>
    <mergeCell ref="AA104:AE104"/>
    <mergeCell ref="AF104:AJ104"/>
    <mergeCell ref="AK104:AO104"/>
    <mergeCell ref="AP104:AT104"/>
    <mergeCell ref="AU104:AY104"/>
    <mergeCell ref="AZ104:BD104"/>
    <mergeCell ref="BJ105:BN105"/>
    <mergeCell ref="BO105:BS105"/>
    <mergeCell ref="BT105:BX105"/>
    <mergeCell ref="BY105:CC105"/>
    <mergeCell ref="CD105:CH105"/>
    <mergeCell ref="B106:F106"/>
    <mergeCell ref="G106:K106"/>
    <mergeCell ref="L106:P106"/>
    <mergeCell ref="Q106:U106"/>
    <mergeCell ref="V106:Z106"/>
    <mergeCell ref="AF105:AJ105"/>
    <mergeCell ref="AK105:AO105"/>
    <mergeCell ref="AP105:AT105"/>
    <mergeCell ref="AU105:AY105"/>
    <mergeCell ref="AZ105:BD105"/>
    <mergeCell ref="BE105:BI105"/>
    <mergeCell ref="B105:F105"/>
    <mergeCell ref="G105:K105"/>
    <mergeCell ref="L105:P105"/>
    <mergeCell ref="Q105:U105"/>
    <mergeCell ref="V105:Z105"/>
    <mergeCell ref="AA105:AE105"/>
    <mergeCell ref="BE106:BI106"/>
    <mergeCell ref="BJ106:BN106"/>
    <mergeCell ref="BO106:BS106"/>
    <mergeCell ref="BT106:BX106"/>
    <mergeCell ref="BY106:CC106"/>
    <mergeCell ref="CD106:CH106"/>
    <mergeCell ref="AA106:AE106"/>
    <mergeCell ref="AF106:AJ106"/>
    <mergeCell ref="AK106:AO106"/>
    <mergeCell ref="AP106:AT106"/>
    <mergeCell ref="AU106:AY106"/>
    <mergeCell ref="AZ106:BD106"/>
    <mergeCell ref="BJ107:BN107"/>
    <mergeCell ref="BO107:BS107"/>
    <mergeCell ref="BT107:BX107"/>
    <mergeCell ref="BY107:CC107"/>
    <mergeCell ref="CD107:CH107"/>
    <mergeCell ref="B108:F108"/>
    <mergeCell ref="G108:K108"/>
    <mergeCell ref="L108:P108"/>
    <mergeCell ref="Q108:U108"/>
    <mergeCell ref="V108:Z108"/>
    <mergeCell ref="AF107:AJ107"/>
    <mergeCell ref="AK107:AO107"/>
    <mergeCell ref="AP107:AT107"/>
    <mergeCell ref="AU107:AY107"/>
    <mergeCell ref="AZ107:BD107"/>
    <mergeCell ref="BE107:BI107"/>
    <mergeCell ref="B107:F107"/>
    <mergeCell ref="G107:K107"/>
    <mergeCell ref="L107:P107"/>
    <mergeCell ref="Q107:U107"/>
    <mergeCell ref="V107:Z107"/>
    <mergeCell ref="AA107:AE107"/>
    <mergeCell ref="BE108:BI108"/>
    <mergeCell ref="BJ108:BN108"/>
    <mergeCell ref="BO108:BS108"/>
    <mergeCell ref="BT108:BX108"/>
    <mergeCell ref="BY108:CC108"/>
    <mergeCell ref="CD108:CH108"/>
    <mergeCell ref="AA108:AE108"/>
    <mergeCell ref="AF108:AJ108"/>
    <mergeCell ref="AK108:AO108"/>
    <mergeCell ref="AP108:AT108"/>
    <mergeCell ref="AU108:AY108"/>
    <mergeCell ref="AZ108:BD108"/>
    <mergeCell ref="BJ109:BN109"/>
    <mergeCell ref="BO109:BS109"/>
    <mergeCell ref="BT109:BX109"/>
    <mergeCell ref="BY109:CC109"/>
    <mergeCell ref="CD109:CH109"/>
    <mergeCell ref="B110:F110"/>
    <mergeCell ref="G110:K110"/>
    <mergeCell ref="L110:P110"/>
    <mergeCell ref="Q110:U110"/>
    <mergeCell ref="V110:Z110"/>
    <mergeCell ref="AF109:AJ109"/>
    <mergeCell ref="AK109:AO109"/>
    <mergeCell ref="AP109:AT109"/>
    <mergeCell ref="AU109:AY109"/>
    <mergeCell ref="AZ109:BD109"/>
    <mergeCell ref="BE109:BI109"/>
    <mergeCell ref="B109:F109"/>
    <mergeCell ref="G109:K109"/>
    <mergeCell ref="L109:P109"/>
    <mergeCell ref="Q109:U109"/>
    <mergeCell ref="V109:Z109"/>
    <mergeCell ref="AA109:AE109"/>
    <mergeCell ref="BE110:BI110"/>
    <mergeCell ref="BJ110:BN110"/>
    <mergeCell ref="BO110:BS110"/>
    <mergeCell ref="BT110:BX110"/>
    <mergeCell ref="BY110:CC110"/>
    <mergeCell ref="CD110:CH110"/>
    <mergeCell ref="AA110:AE110"/>
    <mergeCell ref="AF110:AJ110"/>
    <mergeCell ref="AK110:AO110"/>
    <mergeCell ref="AP110:AT110"/>
    <mergeCell ref="AU110:AY110"/>
    <mergeCell ref="AZ110:BD110"/>
    <mergeCell ref="BJ111:BN111"/>
    <mergeCell ref="BO111:BS111"/>
    <mergeCell ref="BT111:BX111"/>
    <mergeCell ref="BY111:CC111"/>
    <mergeCell ref="CD111:CH111"/>
    <mergeCell ref="B112:F112"/>
    <mergeCell ref="G112:K112"/>
    <mergeCell ref="L112:P112"/>
    <mergeCell ref="Q112:U112"/>
    <mergeCell ref="V112:Z112"/>
    <mergeCell ref="AF111:AJ111"/>
    <mergeCell ref="AK111:AO111"/>
    <mergeCell ref="AP111:AT111"/>
    <mergeCell ref="AU111:AY111"/>
    <mergeCell ref="AZ111:BD111"/>
    <mergeCell ref="BE111:BI111"/>
    <mergeCell ref="B111:F111"/>
    <mergeCell ref="G111:K111"/>
    <mergeCell ref="L111:P111"/>
    <mergeCell ref="Q111:U111"/>
    <mergeCell ref="V111:Z111"/>
    <mergeCell ref="AA111:AE111"/>
    <mergeCell ref="BE112:BI112"/>
    <mergeCell ref="BJ112:BN112"/>
    <mergeCell ref="BO112:BS112"/>
    <mergeCell ref="BT112:BX112"/>
    <mergeCell ref="BY112:CC112"/>
    <mergeCell ref="CD112:CH112"/>
    <mergeCell ref="AA112:AE112"/>
    <mergeCell ref="AF112:AJ112"/>
    <mergeCell ref="AK112:AO112"/>
    <mergeCell ref="AP112:AT112"/>
    <mergeCell ref="AU112:AY112"/>
    <mergeCell ref="AZ112:BD112"/>
    <mergeCell ref="BJ113:BN113"/>
    <mergeCell ref="BO113:BS113"/>
    <mergeCell ref="BT113:BX113"/>
    <mergeCell ref="BY113:CC113"/>
    <mergeCell ref="CD113:CH113"/>
    <mergeCell ref="B114:F114"/>
    <mergeCell ref="G114:K114"/>
    <mergeCell ref="L114:P114"/>
    <mergeCell ref="Q114:U114"/>
    <mergeCell ref="V114:Z114"/>
    <mergeCell ref="AF113:AJ113"/>
    <mergeCell ref="AK113:AO113"/>
    <mergeCell ref="AP113:AT113"/>
    <mergeCell ref="AU113:AY113"/>
    <mergeCell ref="AZ113:BD113"/>
    <mergeCell ref="BE113:BI113"/>
    <mergeCell ref="B113:F113"/>
    <mergeCell ref="G113:K113"/>
    <mergeCell ref="L113:P113"/>
    <mergeCell ref="Q113:U113"/>
    <mergeCell ref="V113:Z113"/>
    <mergeCell ref="AA113:AE113"/>
    <mergeCell ref="BE114:BI114"/>
    <mergeCell ref="BJ114:BN114"/>
    <mergeCell ref="BO114:BS114"/>
    <mergeCell ref="BT114:BX114"/>
    <mergeCell ref="BY114:CC114"/>
    <mergeCell ref="CD114:CH114"/>
    <mergeCell ref="AA114:AE114"/>
    <mergeCell ref="AF114:AJ114"/>
    <mergeCell ref="AK114:AO114"/>
    <mergeCell ref="AP114:AT114"/>
    <mergeCell ref="AU114:AY114"/>
    <mergeCell ref="AZ114:BD114"/>
    <mergeCell ref="BO115:BS115"/>
    <mergeCell ref="BT115:BX115"/>
    <mergeCell ref="BY115:CC115"/>
    <mergeCell ref="CD115:CH115"/>
    <mergeCell ref="E116:I116"/>
    <mergeCell ref="L116:P116"/>
    <mergeCell ref="Q116:T116"/>
    <mergeCell ref="V116:Z116"/>
    <mergeCell ref="AK115:AO115"/>
    <mergeCell ref="AP115:AT115"/>
    <mergeCell ref="AU115:AY115"/>
    <mergeCell ref="AZ115:BD115"/>
    <mergeCell ref="BE115:BI115"/>
    <mergeCell ref="BJ115:BN115"/>
    <mergeCell ref="G115:K115"/>
    <mergeCell ref="L115:P115"/>
    <mergeCell ref="Q115:U115"/>
    <mergeCell ref="V115:Z115"/>
    <mergeCell ref="AA115:AE115"/>
    <mergeCell ref="AF115:AJ115"/>
  </mergeCells>
  <conditionalFormatting sqref="B86:F92">
    <cfRule type="expression" dxfId="25" priority="1432" stopIfTrue="1">
      <formula>$B86&lt;$G86</formula>
    </cfRule>
  </conditionalFormatting>
  <conditionalFormatting sqref="B86:K92">
    <cfRule type="expression" dxfId="24" priority="1428" stopIfTrue="1">
      <formula>$A86=""</formula>
    </cfRule>
  </conditionalFormatting>
  <conditionalFormatting sqref="B4:BH13">
    <cfRule type="expression" dxfId="23" priority="1401" stopIfTrue="1">
      <formula>$A4=""</formula>
    </cfRule>
  </conditionalFormatting>
  <conditionalFormatting sqref="B18:BJ27">
    <cfRule type="expression" dxfId="19" priority="1408" stopIfTrue="1">
      <formula>$A18=""</formula>
    </cfRule>
  </conditionalFormatting>
  <conditionalFormatting sqref="B32:BJ41">
    <cfRule type="expression" dxfId="15" priority="1412" stopIfTrue="1">
      <formula>$A32=""</formula>
    </cfRule>
  </conditionalFormatting>
  <conditionalFormatting sqref="B60:BJ69">
    <cfRule type="expression" dxfId="11" priority="1420" stopIfTrue="1">
      <formula>$A60=""</formula>
    </cfRule>
  </conditionalFormatting>
  <conditionalFormatting sqref="B74:BJ83">
    <cfRule type="expression" dxfId="7" priority="1424" stopIfTrue="1">
      <formula>$A74=""</formula>
    </cfRule>
  </conditionalFormatting>
  <conditionalFormatting sqref="B46:BK55">
    <cfRule type="expression" dxfId="3" priority="1416" stopIfTrue="1">
      <formula>$A46=""</formula>
    </cfRule>
  </conditionalFormatting>
  <dataValidations count="1">
    <dataValidation type="list" allowBlank="1" showInputMessage="1" showErrorMessage="1" sqref="B1:BH1" xr:uid="{8EBEC157-F3E9-46D0-8947-2E12ABF814C8}">
      <formula1>"Bitte wählen,2020,2021,2022,2023,2024,2025,2026,2027,2028,2029,2030,2031,2032,2033,2034,2035,2036,2037,2038,2039,2040"</formula1>
    </dataValidation>
  </dataValidations>
  <pageMargins left="0.74803149606299213" right="0.74803149606299213" top="0.6692913385826772" bottom="0.98425196850393704" header="0.43307086614173229" footer="0.51181102362204722"/>
  <pageSetup paperSize="8" scale="23" orientation="landscape" horizontalDpi="4294967292" verticalDpi="4294967292" r:id="rId1"/>
  <headerFooter>
    <oddFooter>&amp;Chttps://excel-vorlagen.net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29" stopIfTrue="1" id="{F1897F17-16D3-4280-BB72-EB526D57DB56}">
            <xm:f>VLOOKUP($A86,Personal!$A$3:$C$12,2,FALSE)&gt;DATE($B$1,12,31)</xm:f>
            <x14:dxf>
              <fill>
                <patternFill>
                  <bgColor theme="1"/>
                </patternFill>
              </fill>
            </x14:dxf>
          </x14:cfRule>
          <x14:cfRule type="expression" priority="1430" stopIfTrue="1" id="{55B42F79-EFB5-43DF-8B84-F98B7F2F36D3}">
            <xm:f>AND(VLOOKUP($A86,Personal!$A$3:$C$12,3,FALSE)&lt;DATE($B$1,1,1),VLOOKUP($A86,Personal!$A$3:$C$12,3,FALSE)&gt;0)</xm:f>
            <x14:dxf>
              <fill>
                <patternFill>
                  <bgColor theme="1"/>
                </patternFill>
              </fill>
            </x14:dxf>
          </x14:cfRule>
          <xm:sqref>A86:K92</xm:sqref>
        </x14:conditionalFormatting>
        <x14:conditionalFormatting xmlns:xm="http://schemas.microsoft.com/office/excel/2006/main">
          <x14:cfRule type="expression" priority="1405" stopIfTrue="1" id="{8BFD7F08-89F0-4F3E-9D1B-5FDDED4A98F2}">
            <xm:f>VLOOKUP($A4,Personal!$A$3:$C$12,2,FALSE)&gt;B$3</xm:f>
            <x14:dxf>
              <fill>
                <patternFill>
                  <bgColor theme="1"/>
                </patternFill>
              </fill>
            </x14:dxf>
          </x14:cfRule>
          <x14:cfRule type="expression" priority="1406" stopIfTrue="1" id="{B0FEB7D7-5511-4CDE-94EB-A7385C90AE14}">
            <xm:f>AND(VLOOKUP($A4,Personal!$A$3:$C$12,3,FALSE)&lt;=B$3,VLOOKUP($A4,Personal!$A$3:$C$12,3,FALSE)&gt;0)</xm:f>
            <x14:dxf>
              <fill>
                <patternFill>
                  <bgColor theme="1"/>
                </patternFill>
              </fill>
            </x14:dxf>
          </x14:cfRule>
          <x14:cfRule type="expression" priority="1407" stopIfTrue="1" id="{0F2FC7B3-85A5-49D3-ABF2-013F735F3913}">
            <xm:f>OR(WEEKDAY(B$3)=7,WEEKDAY(B$3)=1,ISNUMBER(VLOOKUP(B$3,INDIRECT(ADDRESS(96,5*(MATCH(Personal!$F3,$A$117:$A$132,0)-1)+7)&amp;":"&amp;ADDRESS(114,5*MATCH(Personal!$F3,$A$117:$A$132,0)+7)),1,FALSE)))</xm:f>
            <x14:dxf>
              <fill>
                <patternFill>
                  <bgColor theme="0" tint="-0.34998626667073579"/>
                </patternFill>
              </fill>
            </x14:dxf>
          </x14:cfRule>
          <xm:sqref>B4:BH13</xm:sqref>
        </x14:conditionalFormatting>
        <x14:conditionalFormatting xmlns:xm="http://schemas.microsoft.com/office/excel/2006/main">
          <x14:cfRule type="expression" priority="1409" stopIfTrue="1" id="{C8D31A09-8BAB-4F9C-B01A-3E3B0E75D131}">
            <xm:f>VLOOKUP($A18,Personal!$A$3:$C$12,2,FALSE)&gt;B$17</xm:f>
            <x14:dxf>
              <fill>
                <patternFill>
                  <bgColor theme="1"/>
                </patternFill>
              </fill>
            </x14:dxf>
          </x14:cfRule>
          <x14:cfRule type="expression" priority="1410" stopIfTrue="1" id="{827955F1-6544-477C-8670-90F23C88C43E}">
            <xm:f>AND(VLOOKUP($A18,Personal!$A$3:$C$12,3,FALSE)&lt;=B$17,VLOOKUP($A18,Personal!$A$3:$C$12,3,FALSE)&gt;0)</xm:f>
            <x14:dxf>
              <fill>
                <patternFill>
                  <bgColor theme="1"/>
                </patternFill>
              </fill>
            </x14:dxf>
          </x14:cfRule>
          <x14:cfRule type="expression" priority="1411" stopIfTrue="1" id="{6A5D0F14-497B-4232-B6CF-D8D76DDC5F00}">
            <xm:f>OR(WEEKDAY(B$17)=7,WEEKDAY(B$17)=1,ISNUMBER(VLOOKUP(B$17,INDIRECT(ADDRESS(96,5*(MATCH(Personal!$F3,$A$117:$A$132,0)-1)+7)&amp;":"&amp;ADDRESS(114,5*MATCH(Personal!$F3,$A$117:$A$132,0)+7)),1,FALSE)))</xm:f>
            <x14:dxf>
              <fill>
                <patternFill>
                  <bgColor theme="0" tint="-0.34998626667073579"/>
                </patternFill>
              </fill>
            </x14:dxf>
          </x14:cfRule>
          <xm:sqref>B18:BJ27</xm:sqref>
        </x14:conditionalFormatting>
        <x14:conditionalFormatting xmlns:xm="http://schemas.microsoft.com/office/excel/2006/main">
          <x14:cfRule type="expression" priority="1413" stopIfTrue="1" id="{0B59B1CF-D67E-4B98-9ABC-A7CBAB7299CD}">
            <xm:f>VLOOKUP($A32,Personal!$A$3:$C$12,2,FALSE)&gt;B$31</xm:f>
            <x14:dxf>
              <fill>
                <patternFill>
                  <bgColor theme="1"/>
                </patternFill>
              </fill>
            </x14:dxf>
          </x14:cfRule>
          <x14:cfRule type="expression" priority="1414" stopIfTrue="1" id="{F2F661AF-AE34-4F8A-903B-7C036BC9C014}">
            <xm:f>AND(VLOOKUP($A32,Personal!$A$3:$C$12,3,FALSE)&lt;=B$31,VLOOKUP($A32,Personal!$A$3:$C$12,3,FALSE)&gt;0)</xm:f>
            <x14:dxf>
              <fill>
                <patternFill>
                  <bgColor theme="1"/>
                </patternFill>
              </fill>
            </x14:dxf>
          </x14:cfRule>
          <x14:cfRule type="expression" priority="1415" stopIfTrue="1" id="{95B8F2C4-5C5C-44D0-A0D9-98644445A36D}">
            <xm:f>OR(WEEKDAY(B$31)=7,WEEKDAY(B$31)=1,ISNUMBER(VLOOKUP(B$31,INDIRECT(ADDRESS(96,5*(MATCH(Personal!$F3,$A$117:$A$132,0)-1)+7)&amp;":"&amp;ADDRESS(114,5*MATCH(Personal!$F3,$A$117:$A$132,0)+7)),1,FALSE)))</xm:f>
            <x14:dxf>
              <fill>
                <patternFill>
                  <bgColor theme="0" tint="-0.34998626667073579"/>
                </patternFill>
              </fill>
            </x14:dxf>
          </x14:cfRule>
          <xm:sqref>B32:BJ41</xm:sqref>
        </x14:conditionalFormatting>
        <x14:conditionalFormatting xmlns:xm="http://schemas.microsoft.com/office/excel/2006/main">
          <x14:cfRule type="expression" priority="1421" stopIfTrue="1" id="{5FB38F1D-282D-40BB-870B-E91797707E6C}">
            <xm:f>VLOOKUP($A60,Personal!$A$3:$C$12,2,FALSE)&gt;B$59</xm:f>
            <x14:dxf>
              <fill>
                <patternFill>
                  <bgColor theme="1"/>
                </patternFill>
              </fill>
            </x14:dxf>
          </x14:cfRule>
          <x14:cfRule type="expression" priority="1422" stopIfTrue="1" id="{54652244-C8A6-48A5-B25B-3B2964D707D8}">
            <xm:f>AND(VLOOKUP($A60,Personal!$A$3:$C$12,3,FALSE)&lt;=B$59,VLOOKUP($A60,Personal!$A$3:$C$12,3,FALSE)&gt;0)</xm:f>
            <x14:dxf>
              <fill>
                <patternFill>
                  <bgColor theme="1"/>
                </patternFill>
              </fill>
            </x14:dxf>
          </x14:cfRule>
          <x14:cfRule type="expression" priority="1423" stopIfTrue="1" id="{BEC2A1E5-4E16-42A8-BA94-CBF191D86420}">
            <xm:f>OR(WEEKDAY(B$59)=7,WEEKDAY(B$59)=1,ISNUMBER(VLOOKUP(B$59,INDIRECT(ADDRESS(96,5*(MATCH(Personal!$F3,$A$117:$A$132,0)-1)+7)&amp;":"&amp;ADDRESS(114,5*MATCH(Personal!$F3,$A$117:$A$132,0)+7)),1,FALSE)))</xm:f>
            <x14:dxf>
              <fill>
                <patternFill>
                  <bgColor theme="0" tint="-0.34998626667073579"/>
                </patternFill>
              </fill>
            </x14:dxf>
          </x14:cfRule>
          <xm:sqref>B60:BJ69</xm:sqref>
        </x14:conditionalFormatting>
        <x14:conditionalFormatting xmlns:xm="http://schemas.microsoft.com/office/excel/2006/main">
          <x14:cfRule type="expression" priority="1425" stopIfTrue="1" id="{A433CB48-6F7D-4696-A6BB-C35C6AD17654}">
            <xm:f>VLOOKUP($A74,Personal!$A$3:$C$12,2,FALSE)&gt;B$73</xm:f>
            <x14:dxf>
              <fill>
                <patternFill>
                  <bgColor theme="1"/>
                </patternFill>
              </fill>
            </x14:dxf>
          </x14:cfRule>
          <x14:cfRule type="expression" priority="1426" stopIfTrue="1" id="{A236E62A-3C45-4DCB-B4BB-1630C0267A47}">
            <xm:f>AND(VLOOKUP($A74,Personal!$A$3:$C$12,3,FALSE)&lt;=B$73,VLOOKUP($A74,Personal!$A$3:$C$12,3,FALSE)&gt;0)</xm:f>
            <x14:dxf>
              <fill>
                <patternFill>
                  <bgColor theme="1"/>
                </patternFill>
              </fill>
            </x14:dxf>
          </x14:cfRule>
          <x14:cfRule type="expression" priority="1427" stopIfTrue="1" id="{243040C8-2F21-4A28-91F0-D44C0E1E2591}">
            <xm:f>OR(WEEKDAY(B$73)=7,WEEKDAY(B$73)=1,ISNUMBER(VLOOKUP(B$73,INDIRECT(ADDRESS(96,5*(MATCH(Personal!$F3,$A$117:$A$132,0)-1)+7)&amp;":"&amp;ADDRESS(114,5*MATCH(Personal!$F3,$A$117:$A$132,0)+7)),1,FALSE)))</xm:f>
            <x14:dxf>
              <fill>
                <patternFill>
                  <bgColor theme="0" tint="-0.34998626667073579"/>
                </patternFill>
              </fill>
            </x14:dxf>
          </x14:cfRule>
          <xm:sqref>B74:BJ83</xm:sqref>
        </x14:conditionalFormatting>
        <x14:conditionalFormatting xmlns:xm="http://schemas.microsoft.com/office/excel/2006/main">
          <x14:cfRule type="expression" priority="1417" stopIfTrue="1" id="{9671C8F9-AA2B-4348-9B9F-6D436CFD885C}">
            <xm:f>AND(VLOOKUP($A46,Personal!$A$3:$C$12,3,FALSE)&lt;=B$45,VLOOKUP($A46,Personal!$A$3:$C$12,3,FALSE)&gt;0)</xm:f>
            <x14:dxf>
              <fill>
                <patternFill>
                  <bgColor theme="1"/>
                </patternFill>
              </fill>
            </x14:dxf>
          </x14:cfRule>
          <x14:cfRule type="expression" priority="1418" stopIfTrue="1" id="{EA9CDBE7-6812-4FAB-A613-D41D7F7C9119}">
            <xm:f>VLOOKUP($A46,Personal!$A$3:$C$12,2,FALSE)&gt;B$45</xm:f>
            <x14:dxf>
              <fill>
                <patternFill>
                  <bgColor theme="1"/>
                </patternFill>
              </fill>
            </x14:dxf>
          </x14:cfRule>
          <x14:cfRule type="expression" priority="1419" stopIfTrue="1" id="{8F73B57B-C0E5-4FA2-BC98-76EC3D1B543F}">
            <xm:f>OR(WEEKDAY(B$45)=7,WEEKDAY(B$45)=1,ISNUMBER(VLOOKUP(B$45,INDIRECT(ADDRESS(96,5*(MATCH(Personal!$F3,$A$117:$A$132,0)-1)+7)&amp;":"&amp;ADDRESS(114,5*MATCH(Personal!$F3,$A$117:$A$132,0)+7)),1,FALSE)))</xm:f>
            <x14:dxf>
              <fill>
                <patternFill>
                  <bgColor theme="0" tint="-0.34998626667073579"/>
                </patternFill>
              </fill>
            </x14:dxf>
          </x14:cfRule>
          <xm:sqref>B46:BK55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804be6-7708-4134-a944-a2c0c2040b87" xsi:nil="true"/>
    <lcf76f155ced4ddcb4097134ff3c332f xmlns="73d1abfe-66e5-43ec-9c70-2f29a94a9eb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DBA59FC2969542A307C16EB6FB450C" ma:contentTypeVersion="15" ma:contentTypeDescription="Ein neues Dokument erstellen." ma:contentTypeScope="" ma:versionID="f718c9beb3e14d3247cc2228bfcd0dab">
  <xsd:schema xmlns:xsd="http://www.w3.org/2001/XMLSchema" xmlns:xs="http://www.w3.org/2001/XMLSchema" xmlns:p="http://schemas.microsoft.com/office/2006/metadata/properties" xmlns:ns2="73d1abfe-66e5-43ec-9c70-2f29a94a9eb1" xmlns:ns3="5a804be6-7708-4134-a944-a2c0c2040b87" targetNamespace="http://schemas.microsoft.com/office/2006/metadata/properties" ma:root="true" ma:fieldsID="51fde9803cf20db644c3a9f1d8957762" ns2:_="" ns3:_="">
    <xsd:import namespace="73d1abfe-66e5-43ec-9c70-2f29a94a9eb1"/>
    <xsd:import namespace="5a804be6-7708-4134-a944-a2c0c2040b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1abfe-66e5-43ec-9c70-2f29a94a9e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888892a1-18b1-4f7a-82d7-0763438a1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04be6-7708-4134-a944-a2c0c2040b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bd90907-a902-4ee3-a579-0017d8fe34fc}" ma:internalName="TaxCatchAll" ma:showField="CatchAllData" ma:web="5a804be6-7708-4134-a944-a2c0c2040b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99E574-D4D7-496B-86ED-29BB96E2C488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73d1abfe-66e5-43ec-9c70-2f29a94a9eb1"/>
    <ds:schemaRef ds:uri="http://schemas.openxmlformats.org/package/2006/metadata/core-properties"/>
    <ds:schemaRef ds:uri="5a804be6-7708-4134-a944-a2c0c2040b87"/>
  </ds:schemaRefs>
</ds:datastoreItem>
</file>

<file path=customXml/itemProps2.xml><?xml version="1.0" encoding="utf-8"?>
<ds:datastoreItem xmlns:ds="http://schemas.openxmlformats.org/officeDocument/2006/customXml" ds:itemID="{9993C9E8-C07E-4FF4-B726-B4F454FF1B5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3d1abfe-66e5-43ec-9c70-2f29a94a9eb1"/>
    <ds:schemaRef ds:uri="5a804be6-7708-4134-a944-a2c0c2040b8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5716A8-79DF-4AC9-8253-F59B3F94F7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Personal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Urlaubsplaner</dc:title>
  <dc:subject/>
  <dc:creator>jan.rossmann@mein-blindenfuehrhund.de</dc:creator>
  <cp:keywords/>
  <dc:description/>
  <cp:lastModifiedBy>Jan R.</cp:lastModifiedBy>
  <cp:revision/>
  <dcterms:created xsi:type="dcterms:W3CDTF">2013-05-02T19:15:57Z</dcterms:created>
  <dcterms:modified xsi:type="dcterms:W3CDTF">2024-12-18T08:38:47Z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0x0101009DDBA59FC2969542A307C16EB6FB450C</vt:lpwstr>
  </property>
  <property fmtid="{D5CDD505-2E9C-101B-9397-08002B2CF9AE}" pid="3" name="MediaServiceImageTags">
    <vt:lpwstr/>
  </property>
</Properties>
</file>