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9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0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1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12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3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240" yWindow="240" windowWidth="25280" windowHeight="15380" tabRatio="699"/>
  </bookViews>
  <sheets>
    <sheet name="Überblick" sheetId="14" r:id="rId1"/>
    <sheet name="Januar" sheetId="36" r:id="rId2"/>
    <sheet name="Februar" sheetId="43" r:id="rId3"/>
    <sheet name="März" sheetId="44" r:id="rId4"/>
    <sheet name="April" sheetId="45" r:id="rId5"/>
    <sheet name="Mai" sheetId="46" r:id="rId6"/>
    <sheet name="Juni" sheetId="47" r:id="rId7"/>
    <sheet name="Juli" sheetId="48" r:id="rId8"/>
    <sheet name="August" sheetId="49" r:id="rId9"/>
    <sheet name="September" sheetId="50" r:id="rId10"/>
    <sheet name="Oktober" sheetId="51" r:id="rId11"/>
    <sheet name="November" sheetId="52" r:id="rId12"/>
    <sheet name="Dezember" sheetId="53" r:id="rId13"/>
  </sheets>
  <definedNames>
    <definedName name="_xlnm.Print_Area" localSheetId="0">Überblick!$A$1:$I$39</definedName>
    <definedName name="Jahr">Überblick!$A$3</definedName>
    <definedName name="Monat" localSheetId="4">April!$U$1</definedName>
    <definedName name="Monat" localSheetId="8">August!$U$1</definedName>
    <definedName name="Monat" localSheetId="12">Dezember!$U$1</definedName>
    <definedName name="Monat" localSheetId="2">Februar!$U$1</definedName>
    <definedName name="Monat" localSheetId="1">Januar!$U$1</definedName>
    <definedName name="Monat" localSheetId="7">Juli!$U$1</definedName>
    <definedName name="Monat" localSheetId="6">Juni!$U$1</definedName>
    <definedName name="Monat" localSheetId="5">Mai!$U$1</definedName>
    <definedName name="Monat" localSheetId="3">März!$U$1</definedName>
    <definedName name="Monat" localSheetId="11">November!$U$1</definedName>
    <definedName name="Monat" localSheetId="10">Oktober!$U$1</definedName>
    <definedName name="Monat" localSheetId="9">September!$U$1</definedName>
    <definedName name="Monat">#REF!</definedName>
    <definedName name="patient">Überblick!$B$1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53" l="1"/>
  <c r="K5" i="53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27" i="53"/>
  <c r="K28" i="53"/>
  <c r="K29" i="53"/>
  <c r="K30" i="53"/>
  <c r="K31" i="53"/>
  <c r="K32" i="53"/>
  <c r="K33" i="53"/>
  <c r="K34" i="53"/>
  <c r="F4" i="53"/>
  <c r="F5" i="53"/>
  <c r="F6" i="53"/>
  <c r="F7" i="53"/>
  <c r="F8" i="53"/>
  <c r="F9" i="53"/>
  <c r="F10" i="53"/>
  <c r="F11" i="53"/>
  <c r="F12" i="53"/>
  <c r="F13" i="53"/>
  <c r="F14" i="53"/>
  <c r="F15" i="53"/>
  <c r="F16" i="53"/>
  <c r="F17" i="53"/>
  <c r="F18" i="53"/>
  <c r="F19" i="53"/>
  <c r="F20" i="53"/>
  <c r="F21" i="53"/>
  <c r="F22" i="53"/>
  <c r="F23" i="53"/>
  <c r="F24" i="53"/>
  <c r="F25" i="53"/>
  <c r="F26" i="53"/>
  <c r="F27" i="53"/>
  <c r="F28" i="53"/>
  <c r="F29" i="53"/>
  <c r="F30" i="53"/>
  <c r="F31" i="53"/>
  <c r="F32" i="53"/>
  <c r="F33" i="53"/>
  <c r="F34" i="53"/>
  <c r="A4" i="53"/>
  <c r="A5" i="53"/>
  <c r="A6" i="53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T15" i="53"/>
  <c r="S15" i="53"/>
  <c r="R15" i="53"/>
  <c r="T14" i="53"/>
  <c r="S14" i="53"/>
  <c r="R14" i="53"/>
  <c r="T13" i="53"/>
  <c r="S13" i="53"/>
  <c r="R13" i="53"/>
  <c r="T10" i="53"/>
  <c r="S10" i="53"/>
  <c r="R10" i="53"/>
  <c r="T9" i="53"/>
  <c r="S9" i="53"/>
  <c r="R9" i="53"/>
  <c r="T8" i="53"/>
  <c r="S8" i="53"/>
  <c r="R8" i="53"/>
  <c r="T5" i="53"/>
  <c r="S5" i="53"/>
  <c r="R5" i="53"/>
  <c r="T4" i="53"/>
  <c r="S4" i="53"/>
  <c r="R4" i="53"/>
  <c r="T3" i="53"/>
  <c r="S3" i="53"/>
  <c r="R3" i="53"/>
  <c r="K4" i="52"/>
  <c r="K5" i="52"/>
  <c r="K6" i="52"/>
  <c r="K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F4" i="52"/>
  <c r="F5" i="52"/>
  <c r="F6" i="52"/>
  <c r="F7" i="52"/>
  <c r="F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F30" i="52"/>
  <c r="F31" i="52"/>
  <c r="F32" i="52"/>
  <c r="F33" i="52"/>
  <c r="F34" i="52"/>
  <c r="A4" i="52"/>
  <c r="A5" i="52"/>
  <c r="A6" i="52"/>
  <c r="A7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T15" i="52"/>
  <c r="S15" i="52"/>
  <c r="R15" i="52"/>
  <c r="T14" i="52"/>
  <c r="S14" i="52"/>
  <c r="R14" i="52"/>
  <c r="T13" i="52"/>
  <c r="S13" i="52"/>
  <c r="R13" i="52"/>
  <c r="T10" i="52"/>
  <c r="S10" i="52"/>
  <c r="R10" i="52"/>
  <c r="T9" i="52"/>
  <c r="S9" i="52"/>
  <c r="R9" i="52"/>
  <c r="T8" i="52"/>
  <c r="S8" i="52"/>
  <c r="R8" i="52"/>
  <c r="T5" i="52"/>
  <c r="S5" i="52"/>
  <c r="R5" i="52"/>
  <c r="T4" i="52"/>
  <c r="S4" i="52"/>
  <c r="R4" i="52"/>
  <c r="T3" i="52"/>
  <c r="S3" i="52"/>
  <c r="R3" i="52"/>
  <c r="K4" i="51"/>
  <c r="K5" i="51"/>
  <c r="K6" i="51"/>
  <c r="K7" i="51"/>
  <c r="K8" i="51"/>
  <c r="K9" i="51"/>
  <c r="K10" i="51"/>
  <c r="K11" i="51"/>
  <c r="K12" i="51"/>
  <c r="K13" i="51"/>
  <c r="K14" i="51"/>
  <c r="K15" i="51"/>
  <c r="K16" i="51"/>
  <c r="K17" i="51"/>
  <c r="K18" i="51"/>
  <c r="K19" i="51"/>
  <c r="K20" i="51"/>
  <c r="K21" i="51"/>
  <c r="K22" i="51"/>
  <c r="K23" i="51"/>
  <c r="K24" i="51"/>
  <c r="K25" i="51"/>
  <c r="K26" i="51"/>
  <c r="K27" i="51"/>
  <c r="K28" i="51"/>
  <c r="K29" i="51"/>
  <c r="K30" i="51"/>
  <c r="K31" i="51"/>
  <c r="K32" i="51"/>
  <c r="K33" i="51"/>
  <c r="K34" i="51"/>
  <c r="F4" i="51"/>
  <c r="F5" i="51"/>
  <c r="F6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28" i="51"/>
  <c r="F29" i="51"/>
  <c r="F30" i="51"/>
  <c r="F31" i="51"/>
  <c r="F32" i="51"/>
  <c r="F33" i="51"/>
  <c r="F34" i="51"/>
  <c r="A4" i="51"/>
  <c r="A5" i="51"/>
  <c r="A6" i="51"/>
  <c r="A7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T15" i="51"/>
  <c r="S15" i="51"/>
  <c r="R15" i="51"/>
  <c r="T14" i="51"/>
  <c r="S14" i="51"/>
  <c r="R14" i="51"/>
  <c r="T13" i="51"/>
  <c r="S13" i="51"/>
  <c r="R13" i="51"/>
  <c r="T10" i="51"/>
  <c r="S10" i="51"/>
  <c r="R10" i="51"/>
  <c r="T9" i="51"/>
  <c r="S9" i="51"/>
  <c r="R9" i="51"/>
  <c r="T8" i="51"/>
  <c r="S8" i="51"/>
  <c r="R8" i="51"/>
  <c r="T5" i="51"/>
  <c r="S5" i="51"/>
  <c r="R5" i="51"/>
  <c r="T4" i="51"/>
  <c r="S4" i="51"/>
  <c r="R4" i="51"/>
  <c r="T3" i="51"/>
  <c r="S3" i="51"/>
  <c r="R3" i="51"/>
  <c r="K4" i="50"/>
  <c r="K5" i="50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2" i="50"/>
  <c r="K33" i="50"/>
  <c r="K34" i="50"/>
  <c r="F4" i="50"/>
  <c r="F5" i="50"/>
  <c r="F6" i="50"/>
  <c r="F7" i="50"/>
  <c r="F8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30" i="50"/>
  <c r="F31" i="50"/>
  <c r="F32" i="50"/>
  <c r="F33" i="50"/>
  <c r="F34" i="50"/>
  <c r="A4" i="50"/>
  <c r="A5" i="50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T15" i="50"/>
  <c r="S15" i="50"/>
  <c r="R15" i="50"/>
  <c r="T14" i="50"/>
  <c r="S14" i="50"/>
  <c r="R14" i="50"/>
  <c r="T13" i="50"/>
  <c r="S13" i="50"/>
  <c r="R13" i="50"/>
  <c r="T10" i="50"/>
  <c r="S10" i="50"/>
  <c r="R10" i="50"/>
  <c r="T9" i="50"/>
  <c r="S9" i="50"/>
  <c r="R9" i="50"/>
  <c r="T8" i="50"/>
  <c r="S8" i="50"/>
  <c r="R8" i="50"/>
  <c r="T5" i="50"/>
  <c r="S5" i="50"/>
  <c r="R5" i="50"/>
  <c r="T4" i="50"/>
  <c r="S4" i="50"/>
  <c r="R4" i="50"/>
  <c r="T3" i="50"/>
  <c r="S3" i="50"/>
  <c r="R3" i="50"/>
  <c r="K4" i="49"/>
  <c r="K5" i="49"/>
  <c r="K6" i="49"/>
  <c r="K7" i="49"/>
  <c r="K8" i="49"/>
  <c r="K9" i="49"/>
  <c r="K10" i="49"/>
  <c r="K11" i="49"/>
  <c r="K12" i="49"/>
  <c r="K13" i="49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K33" i="49"/>
  <c r="K34" i="49"/>
  <c r="F4" i="49"/>
  <c r="F5" i="49"/>
  <c r="F6" i="49"/>
  <c r="F7" i="49"/>
  <c r="F8" i="49"/>
  <c r="F9" i="49"/>
  <c r="F10" i="49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30" i="49"/>
  <c r="F31" i="49"/>
  <c r="F32" i="49"/>
  <c r="F33" i="49"/>
  <c r="F34" i="49"/>
  <c r="A4" i="49"/>
  <c r="A5" i="49"/>
  <c r="A6" i="49"/>
  <c r="A7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T15" i="49"/>
  <c r="S15" i="49"/>
  <c r="R15" i="49"/>
  <c r="T14" i="49"/>
  <c r="S14" i="49"/>
  <c r="R14" i="49"/>
  <c r="T13" i="49"/>
  <c r="S13" i="49"/>
  <c r="R13" i="49"/>
  <c r="T10" i="49"/>
  <c r="S10" i="49"/>
  <c r="R10" i="49"/>
  <c r="T9" i="49"/>
  <c r="S9" i="49"/>
  <c r="R9" i="49"/>
  <c r="T8" i="49"/>
  <c r="S8" i="49"/>
  <c r="R8" i="49"/>
  <c r="T5" i="49"/>
  <c r="S5" i="49"/>
  <c r="R5" i="49"/>
  <c r="T4" i="49"/>
  <c r="S4" i="49"/>
  <c r="R4" i="49"/>
  <c r="T3" i="49"/>
  <c r="S3" i="49"/>
  <c r="R3" i="49"/>
  <c r="K4" i="48"/>
  <c r="K5" i="48"/>
  <c r="K6" i="48"/>
  <c r="K7" i="48"/>
  <c r="K8" i="48"/>
  <c r="K9" i="48"/>
  <c r="K10" i="48"/>
  <c r="K11" i="48"/>
  <c r="K12" i="48"/>
  <c r="K13" i="48"/>
  <c r="K14" i="48"/>
  <c r="K15" i="48"/>
  <c r="K16" i="48"/>
  <c r="K17" i="48"/>
  <c r="K18" i="48"/>
  <c r="K19" i="48"/>
  <c r="K20" i="48"/>
  <c r="K21" i="48"/>
  <c r="K22" i="48"/>
  <c r="K23" i="48"/>
  <c r="K24" i="48"/>
  <c r="K25" i="48"/>
  <c r="K26" i="48"/>
  <c r="K27" i="48"/>
  <c r="K28" i="48"/>
  <c r="K29" i="48"/>
  <c r="K30" i="48"/>
  <c r="K31" i="48"/>
  <c r="K32" i="48"/>
  <c r="K33" i="48"/>
  <c r="K34" i="48"/>
  <c r="F4" i="48"/>
  <c r="F5" i="48"/>
  <c r="F6" i="48"/>
  <c r="F7" i="48"/>
  <c r="F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A4" i="48"/>
  <c r="A5" i="48"/>
  <c r="A6" i="48"/>
  <c r="A7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T15" i="48"/>
  <c r="S15" i="48"/>
  <c r="R15" i="48"/>
  <c r="T14" i="48"/>
  <c r="S14" i="48"/>
  <c r="R14" i="48"/>
  <c r="T13" i="48"/>
  <c r="S13" i="48"/>
  <c r="R13" i="48"/>
  <c r="T10" i="48"/>
  <c r="S10" i="48"/>
  <c r="R10" i="48"/>
  <c r="T9" i="48"/>
  <c r="S9" i="48"/>
  <c r="R9" i="48"/>
  <c r="T8" i="48"/>
  <c r="S8" i="48"/>
  <c r="R8" i="48"/>
  <c r="T5" i="48"/>
  <c r="S5" i="48"/>
  <c r="R5" i="48"/>
  <c r="T4" i="48"/>
  <c r="S4" i="48"/>
  <c r="R4" i="48"/>
  <c r="T3" i="48"/>
  <c r="S3" i="48"/>
  <c r="R3" i="48"/>
  <c r="K4" i="47"/>
  <c r="K5" i="47"/>
  <c r="K6" i="47"/>
  <c r="K7" i="47"/>
  <c r="K8" i="47"/>
  <c r="K9" i="47"/>
  <c r="K10" i="47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8" i="47"/>
  <c r="K29" i="47"/>
  <c r="K30" i="47"/>
  <c r="K31" i="47"/>
  <c r="K32" i="47"/>
  <c r="K33" i="47"/>
  <c r="K34" i="47"/>
  <c r="F4" i="47"/>
  <c r="F5" i="47"/>
  <c r="F6" i="47"/>
  <c r="F7" i="47"/>
  <c r="F8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A4" i="47"/>
  <c r="A5" i="47"/>
  <c r="A6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T15" i="47"/>
  <c r="S15" i="47"/>
  <c r="R15" i="47"/>
  <c r="T14" i="47"/>
  <c r="S14" i="47"/>
  <c r="R14" i="47"/>
  <c r="T13" i="47"/>
  <c r="S13" i="47"/>
  <c r="R13" i="47"/>
  <c r="T10" i="47"/>
  <c r="S10" i="47"/>
  <c r="R10" i="47"/>
  <c r="T9" i="47"/>
  <c r="S9" i="47"/>
  <c r="R9" i="47"/>
  <c r="T8" i="47"/>
  <c r="S8" i="47"/>
  <c r="R8" i="47"/>
  <c r="T5" i="47"/>
  <c r="S5" i="47"/>
  <c r="R5" i="47"/>
  <c r="T4" i="47"/>
  <c r="S4" i="47"/>
  <c r="R4" i="47"/>
  <c r="T3" i="47"/>
  <c r="S3" i="47"/>
  <c r="R3" i="47"/>
  <c r="K4" i="46"/>
  <c r="K5" i="46"/>
  <c r="K6" i="46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2" i="46"/>
  <c r="K33" i="46"/>
  <c r="K34" i="46"/>
  <c r="F4" i="46"/>
  <c r="F5" i="46"/>
  <c r="F6" i="46"/>
  <c r="F7" i="46"/>
  <c r="F8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32" i="46"/>
  <c r="F33" i="46"/>
  <c r="F34" i="46"/>
  <c r="A4" i="46"/>
  <c r="A5" i="46"/>
  <c r="A6" i="46"/>
  <c r="A7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T15" i="46"/>
  <c r="S15" i="46"/>
  <c r="R15" i="46"/>
  <c r="T14" i="46"/>
  <c r="S14" i="46"/>
  <c r="R14" i="46"/>
  <c r="T13" i="46"/>
  <c r="S13" i="46"/>
  <c r="R13" i="46"/>
  <c r="T10" i="46"/>
  <c r="S10" i="46"/>
  <c r="R10" i="46"/>
  <c r="T9" i="46"/>
  <c r="S9" i="46"/>
  <c r="R9" i="46"/>
  <c r="T8" i="46"/>
  <c r="S8" i="46"/>
  <c r="R8" i="46"/>
  <c r="T5" i="46"/>
  <c r="S5" i="46"/>
  <c r="R5" i="46"/>
  <c r="T4" i="46"/>
  <c r="S4" i="46"/>
  <c r="R4" i="46"/>
  <c r="T3" i="46"/>
  <c r="S3" i="46"/>
  <c r="R3" i="46"/>
  <c r="K4" i="45"/>
  <c r="K5" i="45"/>
  <c r="K6" i="45"/>
  <c r="K7" i="45"/>
  <c r="K8" i="45"/>
  <c r="K9" i="45"/>
  <c r="K10" i="45"/>
  <c r="K11" i="45"/>
  <c r="K12" i="45"/>
  <c r="K13" i="45"/>
  <c r="K14" i="45"/>
  <c r="K15" i="45"/>
  <c r="K16" i="45"/>
  <c r="K17" i="45"/>
  <c r="K18" i="45"/>
  <c r="K19" i="45"/>
  <c r="K20" i="45"/>
  <c r="K21" i="45"/>
  <c r="K22" i="45"/>
  <c r="K23" i="45"/>
  <c r="K24" i="45"/>
  <c r="K25" i="45"/>
  <c r="K26" i="45"/>
  <c r="K27" i="45"/>
  <c r="K28" i="45"/>
  <c r="K29" i="45"/>
  <c r="K30" i="45"/>
  <c r="K31" i="45"/>
  <c r="K32" i="45"/>
  <c r="K33" i="45"/>
  <c r="K34" i="45"/>
  <c r="F4" i="45"/>
  <c r="F5" i="45"/>
  <c r="F6" i="45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A4" i="45"/>
  <c r="A5" i="45"/>
  <c r="A6" i="45"/>
  <c r="A7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T15" i="45"/>
  <c r="S15" i="45"/>
  <c r="R15" i="45"/>
  <c r="T14" i="45"/>
  <c r="S14" i="45"/>
  <c r="R14" i="45"/>
  <c r="T13" i="45"/>
  <c r="S13" i="45"/>
  <c r="R13" i="45"/>
  <c r="T10" i="45"/>
  <c r="S10" i="45"/>
  <c r="R10" i="45"/>
  <c r="T9" i="45"/>
  <c r="S9" i="45"/>
  <c r="R9" i="45"/>
  <c r="T8" i="45"/>
  <c r="S8" i="45"/>
  <c r="R8" i="45"/>
  <c r="T5" i="45"/>
  <c r="S5" i="45"/>
  <c r="R5" i="45"/>
  <c r="T4" i="45"/>
  <c r="S4" i="45"/>
  <c r="R4" i="45"/>
  <c r="T3" i="45"/>
  <c r="S3" i="45"/>
  <c r="R3" i="45"/>
  <c r="K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F4" i="44"/>
  <c r="F5" i="44"/>
  <c r="F6" i="44"/>
  <c r="F7" i="44"/>
  <c r="F8" i="44"/>
  <c r="F9" i="44"/>
  <c r="F10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F31" i="44"/>
  <c r="F32" i="44"/>
  <c r="F33" i="44"/>
  <c r="F34" i="44"/>
  <c r="A4" i="44"/>
  <c r="A5" i="44"/>
  <c r="A6" i="44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T15" i="44"/>
  <c r="S15" i="44"/>
  <c r="R15" i="44"/>
  <c r="T14" i="44"/>
  <c r="S14" i="44"/>
  <c r="R14" i="44"/>
  <c r="T13" i="44"/>
  <c r="S13" i="44"/>
  <c r="R13" i="44"/>
  <c r="T10" i="44"/>
  <c r="S10" i="44"/>
  <c r="R10" i="44"/>
  <c r="T9" i="44"/>
  <c r="S9" i="44"/>
  <c r="R9" i="44"/>
  <c r="T8" i="44"/>
  <c r="S8" i="44"/>
  <c r="R8" i="44"/>
  <c r="T5" i="44"/>
  <c r="S5" i="44"/>
  <c r="R5" i="44"/>
  <c r="T4" i="44"/>
  <c r="S4" i="44"/>
  <c r="R4" i="44"/>
  <c r="T3" i="44"/>
  <c r="S3" i="44"/>
  <c r="R3" i="44"/>
  <c r="K4" i="43"/>
  <c r="K5" i="43"/>
  <c r="K6" i="43"/>
  <c r="K7" i="43"/>
  <c r="K8" i="43"/>
  <c r="K9" i="43"/>
  <c r="K10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K25" i="43"/>
  <c r="K26" i="43"/>
  <c r="K27" i="43"/>
  <c r="K28" i="43"/>
  <c r="K29" i="43"/>
  <c r="K30" i="43"/>
  <c r="K31" i="43"/>
  <c r="K32" i="43"/>
  <c r="K33" i="43"/>
  <c r="K34" i="43"/>
  <c r="F4" i="43"/>
  <c r="F5" i="43"/>
  <c r="F6" i="43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A4" i="43"/>
  <c r="A5" i="43"/>
  <c r="A6" i="43"/>
  <c r="A7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T15" i="43"/>
  <c r="S15" i="43"/>
  <c r="R15" i="43"/>
  <c r="T14" i="43"/>
  <c r="S14" i="43"/>
  <c r="R14" i="43"/>
  <c r="T13" i="43"/>
  <c r="S13" i="43"/>
  <c r="R13" i="43"/>
  <c r="T10" i="43"/>
  <c r="S10" i="43"/>
  <c r="R10" i="43"/>
  <c r="T9" i="43"/>
  <c r="S9" i="43"/>
  <c r="R9" i="43"/>
  <c r="T8" i="43"/>
  <c r="S8" i="43"/>
  <c r="R8" i="43"/>
  <c r="T5" i="43"/>
  <c r="S5" i="43"/>
  <c r="R5" i="43"/>
  <c r="T4" i="43"/>
  <c r="S4" i="43"/>
  <c r="R4" i="43"/>
  <c r="T3" i="43"/>
  <c r="S3" i="43"/>
  <c r="R3" i="43"/>
  <c r="H13" i="14"/>
  <c r="G13" i="14"/>
  <c r="F13" i="14"/>
  <c r="H12" i="14"/>
  <c r="G12" i="14"/>
  <c r="F12" i="14"/>
  <c r="H11" i="14"/>
  <c r="G11" i="14"/>
  <c r="F11" i="14"/>
  <c r="H10" i="14"/>
  <c r="G10" i="14"/>
  <c r="F10" i="14"/>
  <c r="H9" i="14"/>
  <c r="G9" i="14"/>
  <c r="F9" i="14"/>
  <c r="H8" i="14"/>
  <c r="G8" i="14"/>
  <c r="F8" i="14"/>
  <c r="H7" i="14"/>
  <c r="G7" i="14"/>
  <c r="F7" i="14"/>
  <c r="H6" i="14"/>
  <c r="G6" i="14"/>
  <c r="F6" i="14"/>
  <c r="H5" i="14"/>
  <c r="G5" i="14"/>
  <c r="F5" i="14"/>
  <c r="R3" i="36"/>
  <c r="S3" i="36"/>
  <c r="T3" i="36"/>
  <c r="A4" i="36"/>
  <c r="F4" i="36"/>
  <c r="K4" i="36"/>
  <c r="R4" i="36"/>
  <c r="S4" i="36"/>
  <c r="T4" i="36"/>
  <c r="A5" i="36"/>
  <c r="F5" i="36"/>
  <c r="K5" i="36"/>
  <c r="R5" i="36"/>
  <c r="S5" i="36"/>
  <c r="T5" i="36"/>
  <c r="A6" i="36"/>
  <c r="F6" i="36"/>
  <c r="K6" i="36"/>
  <c r="A7" i="36"/>
  <c r="F7" i="36"/>
  <c r="K7" i="36"/>
  <c r="A8" i="36"/>
  <c r="F8" i="36"/>
  <c r="K8" i="36"/>
  <c r="R8" i="36"/>
  <c r="S8" i="36"/>
  <c r="T8" i="36"/>
  <c r="A9" i="36"/>
  <c r="F9" i="36"/>
  <c r="K9" i="36"/>
  <c r="R9" i="36"/>
  <c r="S9" i="36"/>
  <c r="T9" i="36"/>
  <c r="A10" i="36"/>
  <c r="F10" i="36"/>
  <c r="K10" i="36"/>
  <c r="R10" i="36"/>
  <c r="S10" i="36"/>
  <c r="T10" i="36"/>
  <c r="A11" i="36"/>
  <c r="F11" i="36"/>
  <c r="K11" i="36"/>
  <c r="A12" i="36"/>
  <c r="F12" i="36"/>
  <c r="K12" i="36"/>
  <c r="A13" i="36"/>
  <c r="F13" i="36"/>
  <c r="K13" i="36"/>
  <c r="R13" i="36"/>
  <c r="S13" i="36"/>
  <c r="T13" i="36"/>
  <c r="A14" i="36"/>
  <c r="F14" i="36"/>
  <c r="K14" i="36"/>
  <c r="R14" i="36"/>
  <c r="S14" i="36"/>
  <c r="T14" i="36"/>
  <c r="A15" i="36"/>
  <c r="F15" i="36"/>
  <c r="K15" i="36"/>
  <c r="R15" i="36"/>
  <c r="S15" i="36"/>
  <c r="T15" i="36"/>
  <c r="A16" i="36"/>
  <c r="F16" i="36"/>
  <c r="K16" i="36"/>
  <c r="A17" i="36"/>
  <c r="F17" i="36"/>
  <c r="K17" i="36"/>
  <c r="A18" i="36"/>
  <c r="F18" i="36"/>
  <c r="K18" i="36"/>
  <c r="A19" i="36"/>
  <c r="F19" i="36"/>
  <c r="K19" i="36"/>
  <c r="A20" i="36"/>
  <c r="F20" i="36"/>
  <c r="K20" i="36"/>
  <c r="A21" i="36"/>
  <c r="F21" i="36"/>
  <c r="K21" i="36"/>
  <c r="A22" i="36"/>
  <c r="F22" i="36"/>
  <c r="K22" i="36"/>
  <c r="A23" i="36"/>
  <c r="F23" i="36"/>
  <c r="K23" i="36"/>
  <c r="A24" i="36"/>
  <c r="F24" i="36"/>
  <c r="K24" i="36"/>
  <c r="A25" i="36"/>
  <c r="F25" i="36"/>
  <c r="K25" i="36"/>
  <c r="A26" i="36"/>
  <c r="F26" i="36"/>
  <c r="K26" i="36"/>
  <c r="A27" i="36"/>
  <c r="F27" i="36"/>
  <c r="K27" i="36"/>
  <c r="A28" i="36"/>
  <c r="F28" i="36"/>
  <c r="K28" i="36"/>
  <c r="A29" i="36"/>
  <c r="F29" i="36"/>
  <c r="K29" i="36"/>
  <c r="A30" i="36"/>
  <c r="F30" i="36"/>
  <c r="K30" i="36"/>
  <c r="A31" i="36"/>
  <c r="F31" i="36"/>
  <c r="K31" i="36"/>
  <c r="A32" i="36"/>
  <c r="F32" i="36"/>
  <c r="K32" i="36"/>
  <c r="A33" i="36"/>
  <c r="F33" i="36"/>
  <c r="K33" i="36"/>
  <c r="A34" i="36"/>
  <c r="F34" i="36"/>
  <c r="K34" i="36"/>
</calcChain>
</file>

<file path=xl/sharedStrings.xml><?xml version="1.0" encoding="utf-8"?>
<sst xmlns="http://schemas.openxmlformats.org/spreadsheetml/2006/main" count="451" uniqueCount="18">
  <si>
    <t>Tag</t>
  </si>
  <si>
    <t>Puls</t>
  </si>
  <si>
    <t xml:space="preserve">SYS </t>
  </si>
  <si>
    <t xml:space="preserve">DIA </t>
  </si>
  <si>
    <t>morgens</t>
  </si>
  <si>
    <t>mittags</t>
  </si>
  <si>
    <t>SYS</t>
  </si>
  <si>
    <t>DIA</t>
  </si>
  <si>
    <t>abends</t>
  </si>
  <si>
    <t>Name</t>
  </si>
  <si>
    <t>Jahr</t>
  </si>
  <si>
    <t>Mittelwerte</t>
  </si>
  <si>
    <t>Systolisch</t>
  </si>
  <si>
    <t>Diastolisch</t>
  </si>
  <si>
    <t>Höchstwerte</t>
  </si>
  <si>
    <t>Tiefstwerte</t>
  </si>
  <si>
    <t>Jahresübersicht</t>
  </si>
  <si>
    <t>Susi Sorglos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</si>
</sst>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4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alibri"/>
      <scheme val="minor"/>
    </font>
    <font>
      <sz val="4"/>
      <color indexed="9"/>
      <name val="Calibri"/>
      <scheme val="minor"/>
    </font>
    <font>
      <b/>
      <sz val="10"/>
      <name val="Calibri"/>
      <scheme val="minor"/>
    </font>
    <font>
      <b/>
      <sz val="12"/>
      <name val="Calibri"/>
      <scheme val="minor"/>
    </font>
    <font>
      <sz val="8"/>
      <name val="Calibri"/>
      <scheme val="minor"/>
    </font>
    <font>
      <b/>
      <sz val="14"/>
      <name val="Calibri"/>
      <scheme val="minor"/>
    </font>
    <font>
      <sz val="14"/>
      <name val="Arial"/>
    </font>
    <font>
      <b/>
      <sz val="24"/>
      <name val="Cambria"/>
      <scheme val="major"/>
    </font>
    <font>
      <sz val="12"/>
      <name val="Calibri"/>
      <scheme val="minor"/>
    </font>
    <font>
      <b/>
      <sz val="12"/>
      <color theme="1" tint="4.9989318521683403E-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2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3" fillId="0" borderId="0" xfId="1" applyAlignment="1" applyProtection="1"/>
    <xf numFmtId="0" fontId="0" fillId="0" borderId="0" xfId="0" applyProtection="1">
      <protection locked="0"/>
    </xf>
    <xf numFmtId="0" fontId="4" fillId="0" borderId="0" xfId="0" applyFont="1"/>
    <xf numFmtId="0" fontId="5" fillId="3" borderId="3" xfId="0" applyFont="1" applyFill="1" applyBorder="1" applyAlignment="1">
      <alignment horizontal="center" vertical="center"/>
    </xf>
    <xf numFmtId="0" fontId="4" fillId="0" borderId="3" xfId="0" applyFont="1" applyBorder="1"/>
    <xf numFmtId="17" fontId="7" fillId="0" borderId="0" xfId="0" applyNumberFormat="1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4" borderId="1" xfId="0" applyNumberFormat="1" applyFont="1" applyFill="1" applyBorder="1"/>
    <xf numFmtId="0" fontId="8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1" fontId="4" fillId="0" borderId="1" xfId="0" applyNumberFormat="1" applyFont="1" applyBorder="1"/>
    <xf numFmtId="0" fontId="4" fillId="0" borderId="3" xfId="0" applyFont="1" applyFill="1" applyBorder="1"/>
    <xf numFmtId="0" fontId="6" fillId="0" borderId="3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3" fillId="6" borderId="1" xfId="0" applyFont="1" applyFill="1" applyBorder="1"/>
    <xf numFmtId="0" fontId="13" fillId="5" borderId="1" xfId="0" applyFont="1" applyFill="1" applyBorder="1"/>
    <xf numFmtId="0" fontId="13" fillId="4" borderId="1" xfId="0" applyFont="1" applyFill="1" applyBorder="1"/>
    <xf numFmtId="0" fontId="12" fillId="0" borderId="1" xfId="0" applyFont="1" applyBorder="1" applyAlignment="1">
      <alignment horizontal="center"/>
    </xf>
    <xf numFmtId="1" fontId="12" fillId="0" borderId="1" xfId="0" quotePrefix="1" applyNumberFormat="1" applyFont="1" applyBorder="1"/>
    <xf numFmtId="0" fontId="13" fillId="0" borderId="1" xfId="0" applyFont="1" applyBorder="1"/>
    <xf numFmtId="0" fontId="12" fillId="0" borderId="1" xfId="0" applyFont="1" applyBorder="1"/>
    <xf numFmtId="0" fontId="4" fillId="0" borderId="4" xfId="0" applyFont="1" applyFill="1" applyBorder="1"/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08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71936272588118"/>
          <c:y val="0.0822509083914443"/>
          <c:w val="0.78260812924969"/>
          <c:h val="0.714284204452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Überblick!$F$4</c:f>
              <c:strCache>
                <c:ptCount val="1"/>
                <c:pt idx="0">
                  <c:v>Höchstwerte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Überblick!$D$5:$E$13</c:f>
              <c:multiLvlStrCache>
                <c:ptCount val="9"/>
                <c:lvl>
                  <c:pt idx="0">
                    <c:v>morgens</c:v>
                  </c:pt>
                  <c:pt idx="1">
                    <c:v>mittags</c:v>
                  </c:pt>
                  <c:pt idx="2">
                    <c:v>abends</c:v>
                  </c:pt>
                  <c:pt idx="3">
                    <c:v>morgens</c:v>
                  </c:pt>
                  <c:pt idx="4">
                    <c:v>mittags</c:v>
                  </c:pt>
                  <c:pt idx="5">
                    <c:v>abends</c:v>
                  </c:pt>
                  <c:pt idx="6">
                    <c:v>morgens</c:v>
                  </c:pt>
                  <c:pt idx="7">
                    <c:v>mittags</c:v>
                  </c:pt>
                  <c:pt idx="8">
                    <c:v>abends</c:v>
                  </c:pt>
                </c:lvl>
                <c:lvl>
                  <c:pt idx="0">
                    <c:v>Systolisch</c:v>
                  </c:pt>
                  <c:pt idx="3">
                    <c:v>Diastolisch</c:v>
                  </c:pt>
                  <c:pt idx="6">
                    <c:v>Puls</c:v>
                  </c:pt>
                </c:lvl>
              </c:multiLvlStrCache>
            </c:multiLvlStrRef>
          </c:cat>
          <c:val>
            <c:numRef>
              <c:f>Überblick!$F$5:$F$13</c:f>
              <c:numCache>
                <c:formatCode>0</c:formatCode>
                <c:ptCount val="9"/>
                <c:pt idx="0">
                  <c:v>130.0</c:v>
                </c:pt>
                <c:pt idx="1">
                  <c:v>135.0</c:v>
                </c:pt>
                <c:pt idx="2">
                  <c:v>124.0</c:v>
                </c:pt>
                <c:pt idx="3">
                  <c:v>80.0</c:v>
                </c:pt>
                <c:pt idx="4">
                  <c:v>90.0</c:v>
                </c:pt>
                <c:pt idx="5">
                  <c:v>85.0</c:v>
                </c:pt>
                <c:pt idx="6">
                  <c:v>96.0</c:v>
                </c:pt>
                <c:pt idx="7">
                  <c:v>88.0</c:v>
                </c:pt>
                <c:pt idx="8">
                  <c:v>101.0</c:v>
                </c:pt>
              </c:numCache>
            </c:numRef>
          </c:val>
        </c:ser>
        <c:ser>
          <c:idx val="1"/>
          <c:order val="1"/>
          <c:tx>
            <c:strRef>
              <c:f>Überblick!$G$4</c:f>
              <c:strCache>
                <c:ptCount val="1"/>
                <c:pt idx="0">
                  <c:v>Mittelwerte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Überblick!$D$5:$E$13</c:f>
              <c:multiLvlStrCache>
                <c:ptCount val="9"/>
                <c:lvl>
                  <c:pt idx="0">
                    <c:v>morgens</c:v>
                  </c:pt>
                  <c:pt idx="1">
                    <c:v>mittags</c:v>
                  </c:pt>
                  <c:pt idx="2">
                    <c:v>abends</c:v>
                  </c:pt>
                  <c:pt idx="3">
                    <c:v>morgens</c:v>
                  </c:pt>
                  <c:pt idx="4">
                    <c:v>mittags</c:v>
                  </c:pt>
                  <c:pt idx="5">
                    <c:v>abends</c:v>
                  </c:pt>
                  <c:pt idx="6">
                    <c:v>morgens</c:v>
                  </c:pt>
                  <c:pt idx="7">
                    <c:v>mittags</c:v>
                  </c:pt>
                  <c:pt idx="8">
                    <c:v>abends</c:v>
                  </c:pt>
                </c:lvl>
                <c:lvl>
                  <c:pt idx="0">
                    <c:v>Systolisch</c:v>
                  </c:pt>
                  <c:pt idx="3">
                    <c:v>Diastolisch</c:v>
                  </c:pt>
                  <c:pt idx="6">
                    <c:v>Puls</c:v>
                  </c:pt>
                </c:lvl>
              </c:multiLvlStrCache>
            </c:multiLvlStrRef>
          </c:cat>
          <c:val>
            <c:numRef>
              <c:f>Überblick!$G$5:$G$13</c:f>
              <c:numCache>
                <c:formatCode>0</c:formatCode>
                <c:ptCount val="9"/>
                <c:pt idx="0">
                  <c:v>130.0</c:v>
                </c:pt>
                <c:pt idx="1">
                  <c:v>135.0</c:v>
                </c:pt>
                <c:pt idx="2">
                  <c:v>124.0</c:v>
                </c:pt>
                <c:pt idx="3">
                  <c:v>80.0</c:v>
                </c:pt>
                <c:pt idx="4">
                  <c:v>90.0</c:v>
                </c:pt>
                <c:pt idx="5">
                  <c:v>85.0</c:v>
                </c:pt>
                <c:pt idx="6">
                  <c:v>96.0</c:v>
                </c:pt>
                <c:pt idx="7">
                  <c:v>88.0</c:v>
                </c:pt>
                <c:pt idx="8">
                  <c:v>101.0</c:v>
                </c:pt>
              </c:numCache>
            </c:numRef>
          </c:val>
        </c:ser>
        <c:ser>
          <c:idx val="2"/>
          <c:order val="2"/>
          <c:tx>
            <c:strRef>
              <c:f>Überblick!$H$4</c:f>
              <c:strCache>
                <c:ptCount val="1"/>
                <c:pt idx="0">
                  <c:v>Tiefstwerte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multiLvlStrRef>
              <c:f>Überblick!$D$5:$E$13</c:f>
              <c:multiLvlStrCache>
                <c:ptCount val="9"/>
                <c:lvl>
                  <c:pt idx="0">
                    <c:v>morgens</c:v>
                  </c:pt>
                  <c:pt idx="1">
                    <c:v>mittags</c:v>
                  </c:pt>
                  <c:pt idx="2">
                    <c:v>abends</c:v>
                  </c:pt>
                  <c:pt idx="3">
                    <c:v>morgens</c:v>
                  </c:pt>
                  <c:pt idx="4">
                    <c:v>mittags</c:v>
                  </c:pt>
                  <c:pt idx="5">
                    <c:v>abends</c:v>
                  </c:pt>
                  <c:pt idx="6">
                    <c:v>morgens</c:v>
                  </c:pt>
                  <c:pt idx="7">
                    <c:v>mittags</c:v>
                  </c:pt>
                  <c:pt idx="8">
                    <c:v>abends</c:v>
                  </c:pt>
                </c:lvl>
                <c:lvl>
                  <c:pt idx="0">
                    <c:v>Systolisch</c:v>
                  </c:pt>
                  <c:pt idx="3">
                    <c:v>Diastolisch</c:v>
                  </c:pt>
                  <c:pt idx="6">
                    <c:v>Puls</c:v>
                  </c:pt>
                </c:lvl>
              </c:multiLvlStrCache>
            </c:multiLvlStrRef>
          </c:cat>
          <c:val>
            <c:numRef>
              <c:f>Überblick!$H$5:$H$13</c:f>
              <c:numCache>
                <c:formatCode>0</c:formatCode>
                <c:ptCount val="9"/>
                <c:pt idx="0">
                  <c:v>130.0</c:v>
                </c:pt>
                <c:pt idx="1">
                  <c:v>135.0</c:v>
                </c:pt>
                <c:pt idx="2">
                  <c:v>124.0</c:v>
                </c:pt>
                <c:pt idx="3">
                  <c:v>80.0</c:v>
                </c:pt>
                <c:pt idx="4">
                  <c:v>90.0</c:v>
                </c:pt>
                <c:pt idx="5">
                  <c:v>85.0</c:v>
                </c:pt>
                <c:pt idx="6">
                  <c:v>96.0</c:v>
                </c:pt>
                <c:pt idx="7">
                  <c:v>88.0</c:v>
                </c:pt>
                <c:pt idx="8">
                  <c:v>101.0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312920"/>
        <c:axId val="-2080797704"/>
      </c:barChart>
      <c:catAx>
        <c:axId val="2055312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079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79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5531292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61202174587"/>
          <c:y val="0.359306599815257"/>
          <c:w val="0.120553272434927"/>
          <c:h val="0.160172821604392"/>
        </c:manualLayout>
      </c:layout>
      <c:overlay val="0"/>
      <c:spPr>
        <a:solidFill>
          <a:srgbClr val="B3B3B3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590551181102362" l="0.78740157480315" r="0.78740157480315" t="0.393700787401575" header="0.511811023622047" footer="0.511811023622047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Februar!$L$3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Februar!$K$4:$K$34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Februar!$L$4:$L$34</c:f>
              <c:numCache>
                <c:formatCode>General</c:formatCode>
                <c:ptCount val="31"/>
                <c:pt idx="0">
                  <c:v>120.0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Februar!$M$3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Februar!$K$4:$K$34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Februar!$M$4:$M$34</c:f>
              <c:numCache>
                <c:formatCode>General</c:formatCode>
                <c:ptCount val="31"/>
                <c:pt idx="0">
                  <c:v>76.0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1807256"/>
        <c:axId val="-2031832712"/>
      </c:lineChart>
      <c:dateAx>
        <c:axId val="-2031807256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1832712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31832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180725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Februar!$D$3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Februar!$D$4:$D$34</c:f>
              <c:numCache>
                <c:formatCode>General</c:formatCode>
                <c:ptCount val="31"/>
                <c:pt idx="0">
                  <c:v>94.0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795304"/>
        <c:axId val="-2032779064"/>
      </c:lineChart>
      <c:catAx>
        <c:axId val="-203279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2779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32779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279530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Februar!$I$3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Februar!$I$4:$I$31</c:f>
              <c:numCache>
                <c:formatCode>General</c:formatCode>
                <c:ptCount val="28"/>
                <c:pt idx="0">
                  <c:v>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396232"/>
        <c:axId val="-2031381800"/>
      </c:lineChart>
      <c:catAx>
        <c:axId val="-203239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138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31381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239623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Februar!$N$3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Februar!$N$4:$N$34</c:f>
              <c:numCache>
                <c:formatCode>General</c:formatCode>
                <c:ptCount val="31"/>
                <c:pt idx="0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107848"/>
        <c:axId val="-2032944968"/>
      </c:lineChart>
      <c:catAx>
        <c:axId val="-203210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294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32944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210784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März!$B$3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März!$A$4:$A$34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März!$B$4:$B$34</c:f>
              <c:numCache>
                <c:formatCode>General</c:formatCode>
                <c:ptCount val="31"/>
                <c:pt idx="0">
                  <c:v>135.0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März!$C$3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März!$A$4:$A$34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März!$C$4:$C$34</c:f>
              <c:numCache>
                <c:formatCode>General</c:formatCode>
                <c:ptCount val="31"/>
                <c:pt idx="0">
                  <c:v>89.0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2617720"/>
        <c:axId val="-2122683288"/>
      </c:lineChart>
      <c:dateAx>
        <c:axId val="-212261772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2683288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12268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261772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März!$G$3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März!$F$4:$F$34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März!$G$4:$G$34</c:f>
              <c:numCache>
                <c:formatCode>General</c:formatCode>
                <c:ptCount val="31"/>
                <c:pt idx="0">
                  <c:v>133.0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März!$H$3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März!$F$4:$F$34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März!$H$4:$H$34</c:f>
              <c:numCache>
                <c:formatCode>General</c:formatCode>
                <c:ptCount val="31"/>
                <c:pt idx="0">
                  <c:v>90.0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2734584"/>
        <c:axId val="-2122736952"/>
      </c:lineChart>
      <c:dateAx>
        <c:axId val="-2122734584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2736952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122736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273458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März!$L$3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März!$K$4:$K$34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März!$L$4:$L$34</c:f>
              <c:numCache>
                <c:formatCode>General</c:formatCode>
                <c:ptCount val="31"/>
                <c:pt idx="0">
                  <c:v>129.0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März!$M$3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März!$K$4:$K$34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März!$M$4:$M$34</c:f>
              <c:numCache>
                <c:formatCode>General</c:formatCode>
                <c:ptCount val="31"/>
                <c:pt idx="0">
                  <c:v>83.0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2810488"/>
        <c:axId val="-2122815400"/>
      </c:lineChart>
      <c:dateAx>
        <c:axId val="-2122810488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281540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122815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281048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März!$D$3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März!$D$4:$D$34</c:f>
              <c:numCache>
                <c:formatCode>General</c:formatCode>
                <c:ptCount val="31"/>
                <c:pt idx="0">
                  <c:v>89.0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2851064"/>
        <c:axId val="-2122864312"/>
      </c:lineChart>
      <c:catAx>
        <c:axId val="-212285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2864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2864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285106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März!$I$3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März!$I$4:$I$31</c:f>
              <c:numCache>
                <c:formatCode>General</c:formatCode>
                <c:ptCount val="28"/>
                <c:pt idx="0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3025624"/>
        <c:axId val="-2123032344"/>
      </c:lineChart>
      <c:catAx>
        <c:axId val="-21230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032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3032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02562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März!$N$3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März!$N$4:$N$34</c:f>
              <c:numCache>
                <c:formatCode>General</c:formatCode>
                <c:ptCount val="31"/>
                <c:pt idx="0">
                  <c:v>80.0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3338456"/>
        <c:axId val="-2123361048"/>
      </c:lineChart>
      <c:catAx>
        <c:axId val="-212333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361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3361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33845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Januar!$B$3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Januar!$B$4:$B$34</c:f>
              <c:numCache>
                <c:formatCode>General</c:formatCode>
                <c:ptCount val="31"/>
                <c:pt idx="0">
                  <c:v>130.0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Januar!$C$3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Januar!$C$4:$C$34</c:f>
              <c:numCache>
                <c:formatCode>General</c:formatCode>
                <c:ptCount val="31"/>
                <c:pt idx="0">
                  <c:v>80.0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102040"/>
        <c:axId val="-2126508744"/>
      </c:lineChart>
      <c:dateAx>
        <c:axId val="210910204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6508744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126508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91020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April!$B$3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April!$A$4:$A$34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April!$B$4:$B$34</c:f>
              <c:numCache>
                <c:formatCode>General</c:formatCode>
                <c:ptCount val="31"/>
                <c:pt idx="0">
                  <c:v>131.0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April!$C$3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April!$A$4:$A$34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April!$C$4:$C$34</c:f>
              <c:numCache>
                <c:formatCode>General</c:formatCode>
                <c:ptCount val="31"/>
                <c:pt idx="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3870184"/>
        <c:axId val="-2023864440"/>
      </c:lineChart>
      <c:dateAx>
        <c:axId val="-2023870184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386444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23864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387018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April!$G$3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April!$F$4:$F$34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April!$G$4:$G$34</c:f>
              <c:numCache>
                <c:formatCode>General</c:formatCode>
                <c:ptCount val="31"/>
                <c:pt idx="0">
                  <c:v>137.0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April!$H$3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April!$F$4:$F$34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April!$H$4:$H$34</c:f>
              <c:numCache>
                <c:formatCode>General</c:formatCode>
                <c:ptCount val="31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3898840"/>
        <c:axId val="-2023927464"/>
      </c:lineChart>
      <c:dateAx>
        <c:axId val="-202389884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3927464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23927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38988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April!$L$3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April!$K$4:$K$34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April!$L$4:$L$34</c:f>
              <c:numCache>
                <c:formatCode>General</c:formatCode>
                <c:ptCount val="31"/>
                <c:pt idx="0">
                  <c:v>128.0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April!$M$3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April!$K$4:$K$34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April!$M$4:$M$34</c:f>
              <c:numCache>
                <c:formatCode>General</c:formatCode>
                <c:ptCount val="31"/>
                <c:pt idx="0">
                  <c:v>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3940504"/>
        <c:axId val="-2023954104"/>
      </c:lineChart>
      <c:dateAx>
        <c:axId val="-2023940504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3954104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23954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394050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April!$D$3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April!$D$4:$D$34</c:f>
              <c:numCache>
                <c:formatCode>General</c:formatCode>
                <c:ptCount val="31"/>
                <c:pt idx="0">
                  <c:v>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3965400"/>
        <c:axId val="-2024004520"/>
      </c:lineChart>
      <c:catAx>
        <c:axId val="-2023965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004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24004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396540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April!$I$3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April!$I$4:$I$31</c:f>
              <c:numCache>
                <c:formatCode>General</c:formatCode>
                <c:ptCount val="28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009016"/>
        <c:axId val="-2024034264"/>
      </c:lineChart>
      <c:catAx>
        <c:axId val="-2024009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034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24034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00901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April!$N$3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April!$N$4:$N$34</c:f>
              <c:numCache>
                <c:formatCode>General</c:formatCode>
                <c:ptCount val="31"/>
                <c:pt idx="0">
                  <c:v>99.0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068024"/>
        <c:axId val="-2024062968"/>
      </c:lineChart>
      <c:catAx>
        <c:axId val="-202406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062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24062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06802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Mai!$B$3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Mai!$A$4:$A$34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Mai!$B$4:$B$34</c:f>
              <c:numCache>
                <c:formatCode>General</c:formatCode>
                <c:ptCount val="31"/>
                <c:pt idx="0">
                  <c:v>131.0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Mai!$A$4:$A$34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Mai!$C$4:$C$34</c:f>
              <c:numCache>
                <c:formatCode>General</c:formatCode>
                <c:ptCount val="31"/>
                <c:pt idx="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155864"/>
        <c:axId val="-2024172040"/>
      </c:lineChart>
      <c:dateAx>
        <c:axId val="-2024155864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17204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24172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15586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Mai!$G$3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Mai!$F$4:$F$34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Mai!$G$4:$G$34</c:f>
              <c:numCache>
                <c:formatCode>General</c:formatCode>
                <c:ptCount val="31"/>
                <c:pt idx="0">
                  <c:v>137.0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Mai!$F$4:$F$34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Mai!$H$4:$H$34</c:f>
              <c:numCache>
                <c:formatCode>General</c:formatCode>
                <c:ptCount val="31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194472"/>
        <c:axId val="-2024208040"/>
      </c:lineChart>
      <c:dateAx>
        <c:axId val="-2024194472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20804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24208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19447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Mai!$L$3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Mai!$K$4:$K$34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Mai!$L$4:$L$34</c:f>
              <c:numCache>
                <c:formatCode>General</c:formatCode>
                <c:ptCount val="31"/>
                <c:pt idx="0">
                  <c:v>128.0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Mai!$K$4:$K$34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Mai!$M$4:$M$34</c:f>
              <c:numCache>
                <c:formatCode>General</c:formatCode>
                <c:ptCount val="31"/>
                <c:pt idx="0">
                  <c:v>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244584"/>
        <c:axId val="-2024247496"/>
      </c:lineChart>
      <c:dateAx>
        <c:axId val="-2024244584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247496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24247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24458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Mai!$D$3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Mai!$D$4:$D$34</c:f>
              <c:numCache>
                <c:formatCode>General</c:formatCode>
                <c:ptCount val="31"/>
                <c:pt idx="0">
                  <c:v>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283864"/>
        <c:axId val="-2024278824"/>
      </c:lineChart>
      <c:catAx>
        <c:axId val="-202428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27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24278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28386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Januar!$G$3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Januar!$G$4:$G$34</c:f>
              <c:numCache>
                <c:formatCode>General</c:formatCode>
                <c:ptCount val="31"/>
                <c:pt idx="0">
                  <c:v>135.0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Januar!$H$3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Januar!$H$4:$H$34</c:f>
              <c:numCache>
                <c:formatCode>General</c:formatCode>
                <c:ptCount val="31"/>
                <c:pt idx="0">
                  <c:v>90.0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5935656"/>
        <c:axId val="-2125909768"/>
      </c:lineChart>
      <c:dateAx>
        <c:axId val="-2125935656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5909768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125909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593565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Mai!$I$3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Mai!$I$4:$I$31</c:f>
              <c:numCache>
                <c:formatCode>General</c:formatCode>
                <c:ptCount val="28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327272"/>
        <c:axId val="-2024322248"/>
      </c:lineChart>
      <c:catAx>
        <c:axId val="-202432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322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24322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32727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Mai!$N$3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Mai!$N$4:$N$34</c:f>
              <c:numCache>
                <c:formatCode>General</c:formatCode>
                <c:ptCount val="31"/>
                <c:pt idx="0">
                  <c:v>99.0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346200"/>
        <c:axId val="-2024367240"/>
      </c:lineChart>
      <c:catAx>
        <c:axId val="-202434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367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24367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34620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Juni!$B$3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Juni!$A$4:$A$34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Juni!$B$4:$B$34</c:f>
              <c:numCache>
                <c:formatCode>General</c:formatCode>
                <c:ptCount val="31"/>
                <c:pt idx="0">
                  <c:v>131.0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Juni!$A$4:$A$34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Juni!$C$4:$C$34</c:f>
              <c:numCache>
                <c:formatCode>General</c:formatCode>
                <c:ptCount val="31"/>
                <c:pt idx="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489896"/>
        <c:axId val="-2024484120"/>
      </c:lineChart>
      <c:dateAx>
        <c:axId val="-2024489896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48412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24484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48989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Juni!$G$3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Juni!$F$4:$F$34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Juni!$G$4:$G$34</c:f>
              <c:numCache>
                <c:formatCode>General</c:formatCode>
                <c:ptCount val="31"/>
                <c:pt idx="0">
                  <c:v>137.0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Juni!$F$4:$F$34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Juni!$H$4:$H$34</c:f>
              <c:numCache>
                <c:formatCode>General</c:formatCode>
                <c:ptCount val="31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445592"/>
        <c:axId val="-2024439816"/>
      </c:lineChart>
      <c:dateAx>
        <c:axId val="-2024445592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439816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24439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44559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Juni!$L$3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Juni!$K$4:$K$34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Juni!$L$4:$L$34</c:f>
              <c:numCache>
                <c:formatCode>General</c:formatCode>
                <c:ptCount val="31"/>
                <c:pt idx="0">
                  <c:v>128.0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Juni!$K$4:$K$34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Juni!$M$4:$M$34</c:f>
              <c:numCache>
                <c:formatCode>General</c:formatCode>
                <c:ptCount val="31"/>
                <c:pt idx="0">
                  <c:v>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543000"/>
        <c:axId val="-2024617976"/>
      </c:lineChart>
      <c:dateAx>
        <c:axId val="-202454300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617976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24617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54300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Juni!$D$3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Juni!$D$4:$D$34</c:f>
              <c:numCache>
                <c:formatCode>General</c:formatCode>
                <c:ptCount val="31"/>
                <c:pt idx="0">
                  <c:v>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588024"/>
        <c:axId val="-2024583000"/>
      </c:lineChart>
      <c:catAx>
        <c:axId val="-202458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583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24583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58802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Juni!$I$3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Juni!$I$4:$I$31</c:f>
              <c:numCache>
                <c:formatCode>General</c:formatCode>
                <c:ptCount val="28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550216"/>
        <c:axId val="-2024623640"/>
      </c:lineChart>
      <c:catAx>
        <c:axId val="-202455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623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24623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55021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Juni!$N$3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Juni!$N$4:$N$34</c:f>
              <c:numCache>
                <c:formatCode>General</c:formatCode>
                <c:ptCount val="31"/>
                <c:pt idx="0">
                  <c:v>99.0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651896"/>
        <c:axId val="-2024659880"/>
      </c:lineChart>
      <c:catAx>
        <c:axId val="-202465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659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24659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65189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Juli!$B$3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Juli!$A$4:$A$34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Juli!$B$4:$B$34</c:f>
              <c:numCache>
                <c:formatCode>General</c:formatCode>
                <c:ptCount val="31"/>
                <c:pt idx="0">
                  <c:v>131.0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Juli!$A$4:$A$34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Juli!$C$4:$C$34</c:f>
              <c:numCache>
                <c:formatCode>General</c:formatCode>
                <c:ptCount val="31"/>
                <c:pt idx="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4753064"/>
        <c:axId val="-2024758424"/>
      </c:lineChart>
      <c:dateAx>
        <c:axId val="-2024753064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758424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24758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2475306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Juli!$G$3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Juli!$F$4:$F$34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Juli!$G$4:$G$34</c:f>
              <c:numCache>
                <c:formatCode>General</c:formatCode>
                <c:ptCount val="31"/>
                <c:pt idx="0">
                  <c:v>137.0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Juli!$F$4:$F$34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Juli!$H$4:$H$34</c:f>
              <c:numCache>
                <c:formatCode>General</c:formatCode>
                <c:ptCount val="31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9091240"/>
        <c:axId val="-2089584152"/>
      </c:lineChart>
      <c:dateAx>
        <c:axId val="-208909124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584152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89584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0912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Januar!$L$3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Januar!$L$4:$L$34</c:f>
              <c:numCache>
                <c:formatCode>General</c:formatCode>
                <c:ptCount val="31"/>
                <c:pt idx="0">
                  <c:v>124.0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Januar!$M$3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Januar!$M$4:$M$34</c:f>
              <c:numCache>
                <c:formatCode>General</c:formatCode>
                <c:ptCount val="31"/>
                <c:pt idx="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5752936"/>
        <c:axId val="-2125714920"/>
      </c:lineChart>
      <c:dateAx>
        <c:axId val="-2125752936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571492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125714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575293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Juli!$L$3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Juli!$K$4:$K$34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Juli!$L$4:$L$34</c:f>
              <c:numCache>
                <c:formatCode>General</c:formatCode>
                <c:ptCount val="31"/>
                <c:pt idx="0">
                  <c:v>128.0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Juli!$K$4:$K$34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Juli!$M$4:$M$34</c:f>
              <c:numCache>
                <c:formatCode>General</c:formatCode>
                <c:ptCount val="31"/>
                <c:pt idx="0">
                  <c:v>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8796504"/>
        <c:axId val="-2088790760"/>
      </c:lineChart>
      <c:dateAx>
        <c:axId val="-2088796504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879076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88790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879650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Juli!$D$3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Juli!$D$4:$D$34</c:f>
              <c:numCache>
                <c:formatCode>General</c:formatCode>
                <c:ptCount val="31"/>
                <c:pt idx="0">
                  <c:v>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8844696"/>
        <c:axId val="-2088839672"/>
      </c:lineChart>
      <c:catAx>
        <c:axId val="-208884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883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8839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884469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Juli!$I$3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Juli!$I$4:$I$31</c:f>
              <c:numCache>
                <c:formatCode>General</c:formatCode>
                <c:ptCount val="28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8892840"/>
        <c:axId val="-2088887880"/>
      </c:lineChart>
      <c:catAx>
        <c:axId val="-208889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8887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8887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889284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Juli!$N$3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Juli!$N$4:$N$34</c:f>
              <c:numCache>
                <c:formatCode>General</c:formatCode>
                <c:ptCount val="31"/>
                <c:pt idx="0">
                  <c:v>99.0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8913192"/>
        <c:axId val="-2088908168"/>
      </c:lineChart>
      <c:catAx>
        <c:axId val="-208891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8908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8908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89131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August!$B$3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August!$A$4:$A$34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August!$B$4:$B$34</c:f>
              <c:numCache>
                <c:formatCode>General</c:formatCode>
                <c:ptCount val="31"/>
                <c:pt idx="0">
                  <c:v>131.0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August!$C$3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August!$A$4:$A$34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August!$C$4:$C$34</c:f>
              <c:numCache>
                <c:formatCode>General</c:formatCode>
                <c:ptCount val="31"/>
                <c:pt idx="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9019288"/>
        <c:axId val="-2089013544"/>
      </c:lineChart>
      <c:dateAx>
        <c:axId val="-2089019288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013544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89013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01928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August!$G$3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August!$F$4:$F$34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August!$G$4:$G$34</c:f>
              <c:numCache>
                <c:formatCode>General</c:formatCode>
                <c:ptCount val="31"/>
                <c:pt idx="0">
                  <c:v>137.0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August!$H$3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August!$F$4:$F$34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August!$H$4:$H$34</c:f>
              <c:numCache>
                <c:formatCode>General</c:formatCode>
                <c:ptCount val="31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9061048"/>
        <c:axId val="-2089074024"/>
      </c:lineChart>
      <c:dateAx>
        <c:axId val="-2089061048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074024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89074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06104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August!$L$3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August!$K$4:$K$34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August!$L$4:$L$34</c:f>
              <c:numCache>
                <c:formatCode>General</c:formatCode>
                <c:ptCount val="31"/>
                <c:pt idx="0">
                  <c:v>128.0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August!$M$3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August!$K$4:$K$34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August!$M$4:$M$34</c:f>
              <c:numCache>
                <c:formatCode>General</c:formatCode>
                <c:ptCount val="31"/>
                <c:pt idx="0">
                  <c:v>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9114296"/>
        <c:axId val="-2089126520"/>
      </c:lineChart>
      <c:dateAx>
        <c:axId val="-2089114296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12652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89126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11429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August!$D$3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August!$D$4:$D$34</c:f>
              <c:numCache>
                <c:formatCode>General</c:formatCode>
                <c:ptCount val="31"/>
                <c:pt idx="0">
                  <c:v>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9165336"/>
        <c:axId val="-2089178408"/>
      </c:lineChart>
      <c:catAx>
        <c:axId val="-208916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178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9178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16533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August!$I$3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August!$I$4:$I$31</c:f>
              <c:numCache>
                <c:formatCode>General</c:formatCode>
                <c:ptCount val="28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9202328"/>
        <c:axId val="-2089197304"/>
      </c:lineChart>
      <c:catAx>
        <c:axId val="-208920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197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9197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920232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August!$N$3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August!$N$4:$N$34</c:f>
              <c:numCache>
                <c:formatCode>General</c:formatCode>
                <c:ptCount val="31"/>
                <c:pt idx="0">
                  <c:v>99.0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704200"/>
        <c:axId val="2104967736"/>
      </c:lineChart>
      <c:catAx>
        <c:axId val="210470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4967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967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470420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Januar!$D$3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Januar!$D$4:$D$34</c:f>
              <c:numCache>
                <c:formatCode>General</c:formatCode>
                <c:ptCount val="31"/>
                <c:pt idx="0">
                  <c:v>96.0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5607272"/>
        <c:axId val="-2033043208"/>
      </c:lineChart>
      <c:catAx>
        <c:axId val="-212560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3043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33043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560727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September!$B$3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September!$A$4:$A$34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September!$B$4:$B$34</c:f>
              <c:numCache>
                <c:formatCode>General</c:formatCode>
                <c:ptCount val="31"/>
                <c:pt idx="0">
                  <c:v>131.0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September!$A$4:$A$34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September!$C$4:$C$34</c:f>
              <c:numCache>
                <c:formatCode>General</c:formatCode>
                <c:ptCount val="31"/>
                <c:pt idx="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7292040"/>
        <c:axId val="-2137280440"/>
      </c:lineChart>
      <c:dateAx>
        <c:axId val="-213729204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728044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137280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72920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September!$G$3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September!$F$4:$F$34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September!$G$4:$G$34</c:f>
              <c:numCache>
                <c:formatCode>General</c:formatCode>
                <c:ptCount val="31"/>
                <c:pt idx="0">
                  <c:v>137.0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September!$F$4:$F$34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September!$H$4:$H$34</c:f>
              <c:numCache>
                <c:formatCode>General</c:formatCode>
                <c:ptCount val="31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8520296"/>
        <c:axId val="-2098499592"/>
      </c:lineChart>
      <c:dateAx>
        <c:axId val="-2098520296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98499592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98499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9852029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September!$L$3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September!$K$4:$K$34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September!$L$4:$L$34</c:f>
              <c:numCache>
                <c:formatCode>General</c:formatCode>
                <c:ptCount val="31"/>
                <c:pt idx="0">
                  <c:v>128.0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September!$K$4:$K$34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September!$M$4:$M$34</c:f>
              <c:numCache>
                <c:formatCode>General</c:formatCode>
                <c:ptCount val="31"/>
                <c:pt idx="0">
                  <c:v>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5173848"/>
        <c:axId val="-2086557480"/>
      </c:lineChart>
      <c:dateAx>
        <c:axId val="-2095173848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655748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86557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9517384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September!$D$3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September!$D$4:$D$34</c:f>
              <c:numCache>
                <c:formatCode>General</c:formatCode>
                <c:ptCount val="31"/>
                <c:pt idx="0">
                  <c:v>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428456"/>
        <c:axId val="-2100116008"/>
      </c:lineChart>
      <c:catAx>
        <c:axId val="-213442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00116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0116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442845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September!$I$3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September!$I$4:$I$31</c:f>
              <c:numCache>
                <c:formatCode>General</c:formatCode>
                <c:ptCount val="28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878232"/>
        <c:axId val="-2086008184"/>
      </c:lineChart>
      <c:catAx>
        <c:axId val="214187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6008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6008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4187823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September!$N$3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September!$N$4:$N$34</c:f>
              <c:numCache>
                <c:formatCode>General</c:formatCode>
                <c:ptCount val="31"/>
                <c:pt idx="0">
                  <c:v>99.0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3785064"/>
        <c:axId val="-2123946344"/>
      </c:lineChart>
      <c:catAx>
        <c:axId val="-212378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946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3946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78506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Oktober!$B$3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Oktober!$A$4:$A$34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Oktober!$B$4:$B$34</c:f>
              <c:numCache>
                <c:formatCode>General</c:formatCode>
                <c:ptCount val="31"/>
                <c:pt idx="0">
                  <c:v>131.0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Oktober!$C$3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Oktober!$A$4:$A$34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Oktober!$C$4:$C$34</c:f>
              <c:numCache>
                <c:formatCode>General</c:formatCode>
                <c:ptCount val="31"/>
                <c:pt idx="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3883560"/>
        <c:axId val="-2123876792"/>
      </c:lineChart>
      <c:dateAx>
        <c:axId val="-212388356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876792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123876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88356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Oktober!$G$3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Oktober!$F$4:$F$34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Oktober!$G$4:$G$34</c:f>
              <c:numCache>
                <c:formatCode>General</c:formatCode>
                <c:ptCount val="31"/>
                <c:pt idx="0">
                  <c:v>137.0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Oktober!$H$3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Oktober!$F$4:$F$34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Oktober!$H$4:$H$34</c:f>
              <c:numCache>
                <c:formatCode>General</c:formatCode>
                <c:ptCount val="31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3829448"/>
        <c:axId val="-2123804072"/>
      </c:lineChart>
      <c:dateAx>
        <c:axId val="-2123829448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804072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123804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82944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Oktober!$L$3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Oktober!$K$4:$K$34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Oktober!$L$4:$L$34</c:f>
              <c:numCache>
                <c:formatCode>General</c:formatCode>
                <c:ptCount val="31"/>
                <c:pt idx="0">
                  <c:v>128.0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Oktober!$M$3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Oktober!$K$4:$K$34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Oktober!$M$4:$M$34</c:f>
              <c:numCache>
                <c:formatCode>General</c:formatCode>
                <c:ptCount val="31"/>
                <c:pt idx="0">
                  <c:v>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3514824"/>
        <c:axId val="-2123506888"/>
      </c:lineChart>
      <c:dateAx>
        <c:axId val="-2123514824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506888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123506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51482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Oktober!$D$3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Oktober!$D$4:$D$34</c:f>
              <c:numCache>
                <c:formatCode>General</c:formatCode>
                <c:ptCount val="31"/>
                <c:pt idx="0">
                  <c:v>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3474376"/>
        <c:axId val="-2123458472"/>
      </c:lineChart>
      <c:catAx>
        <c:axId val="-212347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458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3458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4743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Januar!$I$3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Januar!$I$4:$I$31</c:f>
              <c:numCache>
                <c:formatCode>General</c:formatCode>
                <c:ptCount val="28"/>
                <c:pt idx="0">
                  <c:v>88.0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3031544"/>
        <c:axId val="-2125510536"/>
      </c:lineChart>
      <c:catAx>
        <c:axId val="-203303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5510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5510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303154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Oktober!$I$3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Oktober!$I$4:$I$31</c:f>
              <c:numCache>
                <c:formatCode>General</c:formatCode>
                <c:ptCount val="28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3429160"/>
        <c:axId val="-2123415960"/>
      </c:lineChart>
      <c:catAx>
        <c:axId val="-2123429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415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3415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42916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Oktober!$N$3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Oktober!$N$4:$N$34</c:f>
              <c:numCache>
                <c:formatCode>General</c:formatCode>
                <c:ptCount val="31"/>
                <c:pt idx="0">
                  <c:v>99.0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872408"/>
        <c:axId val="-2077054488"/>
      </c:lineChart>
      <c:catAx>
        <c:axId val="-2076872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705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7054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87240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November!$B$3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November!$A$4:$A$34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November!$B$4:$B$34</c:f>
              <c:numCache>
                <c:formatCode>General</c:formatCode>
                <c:ptCount val="31"/>
                <c:pt idx="0">
                  <c:v>131.0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November!$A$4:$A$34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November!$C$4:$C$34</c:f>
              <c:numCache>
                <c:formatCode>General</c:formatCode>
                <c:ptCount val="31"/>
                <c:pt idx="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984600"/>
        <c:axId val="-2076904776"/>
      </c:lineChart>
      <c:dateAx>
        <c:axId val="-207698460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904776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76904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98460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November!$G$3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November!$F$4:$F$34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November!$G$4:$G$34</c:f>
              <c:numCache>
                <c:formatCode>General</c:formatCode>
                <c:ptCount val="31"/>
                <c:pt idx="0">
                  <c:v>137.0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November!$F$4:$F$34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November!$H$4:$H$34</c:f>
              <c:numCache>
                <c:formatCode>General</c:formatCode>
                <c:ptCount val="31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931192"/>
        <c:axId val="-2076938376"/>
      </c:lineChart>
      <c:dateAx>
        <c:axId val="-2076931192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938376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76938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93119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November!$L$3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November!$K$4:$K$34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November!$L$4:$L$34</c:f>
              <c:numCache>
                <c:formatCode>General</c:formatCode>
                <c:ptCount val="31"/>
                <c:pt idx="0">
                  <c:v>128.0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November!$K$4:$K$34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November!$M$4:$M$34</c:f>
              <c:numCache>
                <c:formatCode>General</c:formatCode>
                <c:ptCount val="31"/>
                <c:pt idx="0">
                  <c:v>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894328"/>
        <c:axId val="-2076791800"/>
      </c:lineChart>
      <c:dateAx>
        <c:axId val="-2076894328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79180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76791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89432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November!$D$3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November!$D$4:$D$34</c:f>
              <c:numCache>
                <c:formatCode>General</c:formatCode>
                <c:ptCount val="31"/>
                <c:pt idx="0">
                  <c:v>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235976"/>
        <c:axId val="-2076243480"/>
      </c:lineChart>
      <c:catAx>
        <c:axId val="-207623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243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6243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2359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November!$I$3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November!$I$4:$I$31</c:f>
              <c:numCache>
                <c:formatCode>General</c:formatCode>
                <c:ptCount val="28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210328"/>
        <c:axId val="-2076416104"/>
      </c:lineChart>
      <c:catAx>
        <c:axId val="-207621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416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6416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21032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November!$N$3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November!$N$4:$N$34</c:f>
              <c:numCache>
                <c:formatCode>General</c:formatCode>
                <c:ptCount val="31"/>
                <c:pt idx="0">
                  <c:v>99.0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4266280"/>
        <c:axId val="-2076199720"/>
      </c:lineChart>
      <c:catAx>
        <c:axId val="-212426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199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6199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426628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Dezember!$B$3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Dezember!$A$4:$A$34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Dezember!$B$4:$B$34</c:f>
              <c:numCache>
                <c:formatCode>General</c:formatCode>
                <c:ptCount val="31"/>
                <c:pt idx="0">
                  <c:v>131.0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Dezember!$C$3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Dezember!$A$4:$A$34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Dezember!$C$4:$C$34</c:f>
              <c:numCache>
                <c:formatCode>General</c:formatCode>
                <c:ptCount val="31"/>
                <c:pt idx="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374120"/>
        <c:axId val="-2123985560"/>
      </c:lineChart>
      <c:dateAx>
        <c:axId val="-207637412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23985560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123985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37412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Dezember!$G$3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Dezember!$F$4:$F$34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Dezember!$G$4:$G$34</c:f>
              <c:numCache>
                <c:formatCode>General</c:formatCode>
                <c:ptCount val="31"/>
                <c:pt idx="0">
                  <c:v>137.0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Dezember!$H$3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Dezember!$F$4:$F$34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Dezember!$H$4:$H$34</c:f>
              <c:numCache>
                <c:formatCode>General</c:formatCode>
                <c:ptCount val="31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333928"/>
        <c:axId val="-2076323304"/>
      </c:lineChart>
      <c:dateAx>
        <c:axId val="-2076333928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323304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76323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33392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Januar!$N$3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Januar!$N$4:$N$34</c:f>
              <c:numCache>
                <c:formatCode>General</c:formatCode>
                <c:ptCount val="31"/>
                <c:pt idx="0">
                  <c:v>101.0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1329432"/>
        <c:axId val="-2032182280"/>
      </c:lineChart>
      <c:catAx>
        <c:axId val="-203132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2182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32182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132943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9"/>
          <c:y val="0.0565218291257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548454578478"/>
          <c:y val="0.243478648541496"/>
          <c:w val="0.895162171554242"/>
          <c:h val="0.539131293199027"/>
        </c:manualLayout>
      </c:layout>
      <c:lineChart>
        <c:grouping val="standard"/>
        <c:varyColors val="0"/>
        <c:ser>
          <c:idx val="0"/>
          <c:order val="0"/>
          <c:tx>
            <c:strRef>
              <c:f>Dezember!$L$3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Dezember!$K$4:$K$34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Dezember!$L$4:$L$34</c:f>
              <c:numCache>
                <c:formatCode>General</c:formatCode>
                <c:ptCount val="31"/>
                <c:pt idx="0">
                  <c:v>128.0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Dezember!$M$3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Dezember!$K$4:$K$34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Dezember!$M$4:$M$34</c:f>
              <c:numCache>
                <c:formatCode>General</c:formatCode>
                <c:ptCount val="31"/>
                <c:pt idx="0">
                  <c:v>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270536"/>
        <c:axId val="-2076266552"/>
      </c:lineChart>
      <c:dateAx>
        <c:axId val="-2076270536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266552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76266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7627053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"/>
          <c:y val="0.134782823299757"/>
          <c:w val="0.181451791531265"/>
          <c:h val="0.060869662135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4"/>
          <c:y val="0.08536566303756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2569466747073"/>
          <c:y val="0.3048773679913"/>
          <c:w val="0.875312520072365"/>
          <c:h val="0.524389072945036"/>
        </c:manualLayout>
      </c:layout>
      <c:lineChart>
        <c:grouping val="standard"/>
        <c:varyColors val="0"/>
        <c:ser>
          <c:idx val="0"/>
          <c:order val="0"/>
          <c:tx>
            <c:strRef>
              <c:f>Dezember!$D$3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Dezember!$D$4:$D$34</c:f>
              <c:numCache>
                <c:formatCode>General</c:formatCode>
                <c:ptCount val="31"/>
                <c:pt idx="0">
                  <c:v>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118584"/>
        <c:axId val="2107467960"/>
      </c:lineChart>
      <c:catAx>
        <c:axId val="210711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746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467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711858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0.0975607577572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3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"/>
          <c:y val="0.08074534161490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5272483684502"/>
          <c:y val="0.347826086956522"/>
          <c:w val="0.878108386159551"/>
          <c:h val="0.478260869565217"/>
        </c:manualLayout>
      </c:layout>
      <c:lineChart>
        <c:grouping val="standard"/>
        <c:varyColors val="0"/>
        <c:ser>
          <c:idx val="0"/>
          <c:order val="0"/>
          <c:tx>
            <c:strRef>
              <c:f>Dezember!$I$3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Dezember!$I$4:$I$31</c:f>
              <c:numCache>
                <c:formatCode>General</c:formatCode>
                <c:ptCount val="28"/>
                <c:pt idx="0">
                  <c:v>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089576"/>
        <c:axId val="2107393720"/>
      </c:lineChart>
      <c:catAx>
        <c:axId val="2107089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7393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393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70895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1"/>
          <c:y val="0.22360248447205"/>
          <c:w val="0.131840635882312"/>
          <c:h val="0.0993788819875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"/>
          <c:y val="0.09433933293001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000297546477"/>
          <c:y val="0.314464443100054"/>
          <c:w val="0.87250026626595"/>
          <c:h val="0.509432397822088"/>
        </c:manualLayout>
      </c:layout>
      <c:lineChart>
        <c:grouping val="standard"/>
        <c:varyColors val="0"/>
        <c:ser>
          <c:idx val="0"/>
          <c:order val="0"/>
          <c:tx>
            <c:strRef>
              <c:f>Dezember!$N$3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Dezember!$N$4:$N$34</c:f>
              <c:numCache>
                <c:formatCode>General</c:formatCode>
                <c:ptCount val="31"/>
                <c:pt idx="0">
                  <c:v>99.0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336728"/>
        <c:axId val="2107321208"/>
      </c:lineChart>
      <c:catAx>
        <c:axId val="210733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7321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321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733672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7"/>
          <c:w val="0.132500040435803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 paperSize="9" orientation="landscape" horizontalDpi="-2" verticalDpi="-2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7"/>
          <c:y val="0.0899998352053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8987854251012"/>
          <c:y val="0.274999496460883"/>
          <c:w val="0.902834008097166"/>
          <c:h val="0.514999057008563"/>
        </c:manualLayout>
      </c:layout>
      <c:lineChart>
        <c:grouping val="standard"/>
        <c:varyColors val="0"/>
        <c:ser>
          <c:idx val="0"/>
          <c:order val="0"/>
          <c:tx>
            <c:strRef>
              <c:f>Februar!$B$3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Februar!$A$4:$A$34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Februar!$B$4:$B$34</c:f>
              <c:numCache>
                <c:formatCode>General</c:formatCode>
                <c:ptCount val="31"/>
                <c:pt idx="0">
                  <c:v>129.0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Februar!$C$3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Februar!$A$4:$A$34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Februar!$C$4:$C$34</c:f>
              <c:numCache>
                <c:formatCode>General</c:formatCode>
                <c:ptCount val="31"/>
                <c:pt idx="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1649912"/>
        <c:axId val="-2032303352"/>
      </c:lineChart>
      <c:dateAx>
        <c:axId val="-2031649912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2303352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32303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164991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"/>
          <c:y val="0.189999652100246"/>
          <c:w val="0.170040485829959"/>
          <c:h val="0.0649998809816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"/>
          <c:y val="0.0514018105174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6869025641683"/>
          <c:y val="0.261681944452367"/>
          <c:w val="0.894949936350781"/>
          <c:h val="0.504672321443851"/>
        </c:manualLayout>
      </c:layout>
      <c:lineChart>
        <c:grouping val="standard"/>
        <c:varyColors val="0"/>
        <c:ser>
          <c:idx val="0"/>
          <c:order val="0"/>
          <c:tx>
            <c:strRef>
              <c:f>Februar!$G$3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Februar!$F$4:$F$34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Februar!$G$4:$G$34</c:f>
              <c:numCache>
                <c:formatCode>General</c:formatCode>
                <c:ptCount val="31"/>
                <c:pt idx="0">
                  <c:v>134.0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Februar!$H$3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Februar!$F$4:$F$34</c:f>
              <c:numCache>
                <c:formatCode>dd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Februar!$H$4:$H$34</c:f>
              <c:numCache>
                <c:formatCode>General</c:formatCode>
                <c:ptCount val="31"/>
                <c:pt idx="0">
                  <c:v>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483560"/>
        <c:axId val="-2033047448"/>
      </c:lineChart>
      <c:dateAx>
        <c:axId val="-203248356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3047448"/>
        <c:crosses val="autoZero"/>
        <c:auto val="1"/>
        <c:lblOffset val="100"/>
        <c:baseTimeUnit val="days"/>
        <c:majorUnit val="1.0"/>
        <c:majorTimeUnit val="days"/>
        <c:minorUnit val="1.0"/>
        <c:minorTimeUnit val="days"/>
      </c:dateAx>
      <c:valAx>
        <c:axId val="-2033047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248356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0.065420486113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4" Type="http://schemas.openxmlformats.org/officeDocument/2006/relationships/chart" Target="../charts/chart53.xml"/><Relationship Id="rId5" Type="http://schemas.openxmlformats.org/officeDocument/2006/relationships/chart" Target="../charts/chart54.xml"/><Relationship Id="rId6" Type="http://schemas.openxmlformats.org/officeDocument/2006/relationships/chart" Target="../charts/chart55.xml"/><Relationship Id="rId1" Type="http://schemas.openxmlformats.org/officeDocument/2006/relationships/chart" Target="../charts/chart50.xml"/><Relationship Id="rId2" Type="http://schemas.openxmlformats.org/officeDocument/2006/relationships/chart" Target="../charts/chart5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4" Type="http://schemas.openxmlformats.org/officeDocument/2006/relationships/chart" Target="../charts/chart59.xml"/><Relationship Id="rId5" Type="http://schemas.openxmlformats.org/officeDocument/2006/relationships/chart" Target="../charts/chart60.xml"/><Relationship Id="rId6" Type="http://schemas.openxmlformats.org/officeDocument/2006/relationships/chart" Target="../charts/chart61.xml"/><Relationship Id="rId1" Type="http://schemas.openxmlformats.org/officeDocument/2006/relationships/chart" Target="../charts/chart56.xml"/><Relationship Id="rId2" Type="http://schemas.openxmlformats.org/officeDocument/2006/relationships/chart" Target="../charts/chart5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4" Type="http://schemas.openxmlformats.org/officeDocument/2006/relationships/chart" Target="../charts/chart65.xml"/><Relationship Id="rId5" Type="http://schemas.openxmlformats.org/officeDocument/2006/relationships/chart" Target="../charts/chart66.xml"/><Relationship Id="rId6" Type="http://schemas.openxmlformats.org/officeDocument/2006/relationships/chart" Target="../charts/chart67.xml"/><Relationship Id="rId1" Type="http://schemas.openxmlformats.org/officeDocument/2006/relationships/chart" Target="../charts/chart62.xml"/><Relationship Id="rId2" Type="http://schemas.openxmlformats.org/officeDocument/2006/relationships/chart" Target="../charts/chart6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4" Type="http://schemas.openxmlformats.org/officeDocument/2006/relationships/chart" Target="../charts/chart71.xml"/><Relationship Id="rId5" Type="http://schemas.openxmlformats.org/officeDocument/2006/relationships/chart" Target="../charts/chart72.xml"/><Relationship Id="rId6" Type="http://schemas.openxmlformats.org/officeDocument/2006/relationships/chart" Target="../charts/chart73.xml"/><Relationship Id="rId1" Type="http://schemas.openxmlformats.org/officeDocument/2006/relationships/chart" Target="../charts/chart68.xml"/><Relationship Id="rId2" Type="http://schemas.openxmlformats.org/officeDocument/2006/relationships/chart" Target="../charts/chart6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4" Type="http://schemas.openxmlformats.org/officeDocument/2006/relationships/chart" Target="../charts/chart17.xml"/><Relationship Id="rId5" Type="http://schemas.openxmlformats.org/officeDocument/2006/relationships/chart" Target="../charts/chart18.xml"/><Relationship Id="rId6" Type="http://schemas.openxmlformats.org/officeDocument/2006/relationships/chart" Target="../charts/chart19.xml"/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4" Type="http://schemas.openxmlformats.org/officeDocument/2006/relationships/chart" Target="../charts/chart23.xml"/><Relationship Id="rId5" Type="http://schemas.openxmlformats.org/officeDocument/2006/relationships/chart" Target="../charts/chart24.xml"/><Relationship Id="rId6" Type="http://schemas.openxmlformats.org/officeDocument/2006/relationships/chart" Target="../charts/chart25.xml"/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4" Type="http://schemas.openxmlformats.org/officeDocument/2006/relationships/chart" Target="../charts/chart29.xml"/><Relationship Id="rId5" Type="http://schemas.openxmlformats.org/officeDocument/2006/relationships/chart" Target="../charts/chart30.xml"/><Relationship Id="rId6" Type="http://schemas.openxmlformats.org/officeDocument/2006/relationships/chart" Target="../charts/chart31.xml"/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4" Type="http://schemas.openxmlformats.org/officeDocument/2006/relationships/chart" Target="../charts/chart35.xml"/><Relationship Id="rId5" Type="http://schemas.openxmlformats.org/officeDocument/2006/relationships/chart" Target="../charts/chart36.xml"/><Relationship Id="rId6" Type="http://schemas.openxmlformats.org/officeDocument/2006/relationships/chart" Target="../charts/chart37.xml"/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4" Type="http://schemas.openxmlformats.org/officeDocument/2006/relationships/chart" Target="../charts/chart41.xml"/><Relationship Id="rId5" Type="http://schemas.openxmlformats.org/officeDocument/2006/relationships/chart" Target="../charts/chart42.xml"/><Relationship Id="rId6" Type="http://schemas.openxmlformats.org/officeDocument/2006/relationships/chart" Target="../charts/chart43.xml"/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4" Type="http://schemas.openxmlformats.org/officeDocument/2006/relationships/chart" Target="../charts/chart47.xml"/><Relationship Id="rId5" Type="http://schemas.openxmlformats.org/officeDocument/2006/relationships/chart" Target="../charts/chart48.xml"/><Relationship Id="rId6" Type="http://schemas.openxmlformats.org/officeDocument/2006/relationships/chart" Target="../charts/chart49.xml"/><Relationship Id="rId1" Type="http://schemas.openxmlformats.org/officeDocument/2006/relationships/chart" Target="../charts/chart44.xml"/><Relationship Id="rId2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55034</xdr:colOff>
      <xdr:row>21</xdr:row>
      <xdr:rowOff>80434</xdr:rowOff>
    </xdr:from>
    <xdr:to>
      <xdr:col>8</xdr:col>
      <xdr:colOff>4234</xdr:colOff>
      <xdr:row>43</xdr:row>
      <xdr:rowOff>143934</xdr:rowOff>
    </xdr:to>
    <xdr:graphicFrame macro="">
      <xdr:nvGraphicFramePr>
        <xdr:cNvPr id="39940" name="Diagramm 4" title="Jahresübersich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4915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4915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915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4915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4915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49158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6"/>
  <sheetViews>
    <sheetView showGridLines="0" showZeros="0" tabSelected="1" showRuler="0" view="pageLayout" zoomScale="75" workbookViewId="0">
      <selection activeCell="P32" sqref="P32"/>
    </sheetView>
  </sheetViews>
  <sheetFormatPr baseColWidth="10" defaultRowHeight="12" x14ac:dyDescent="0"/>
  <cols>
    <col min="1" max="3" width="1.33203125" customWidth="1"/>
    <col min="6" max="7" width="16.83203125" customWidth="1"/>
    <col min="8" max="8" width="21.1640625" customWidth="1"/>
    <col min="10" max="10" width="9.33203125" customWidth="1"/>
  </cols>
  <sheetData>
    <row r="1" spans="1:8" ht="37" customHeight="1">
      <c r="A1" s="1"/>
      <c r="B1" s="3"/>
      <c r="D1" s="36" t="s">
        <v>16</v>
      </c>
      <c r="E1" s="36"/>
      <c r="F1" s="36"/>
      <c r="G1" s="36"/>
      <c r="H1" s="36"/>
    </row>
    <row r="2" spans="1:8" ht="43" customHeight="1">
      <c r="A2" s="1"/>
      <c r="B2" s="3"/>
      <c r="D2" s="24" t="s">
        <v>9</v>
      </c>
      <c r="E2" s="25" t="s">
        <v>17</v>
      </c>
      <c r="F2" s="25"/>
      <c r="G2" s="24" t="s">
        <v>10</v>
      </c>
      <c r="H2" s="26">
        <v>2014</v>
      </c>
    </row>
    <row r="3" spans="1:8" ht="17">
      <c r="A3" s="1"/>
      <c r="B3" s="3"/>
      <c r="D3" s="27"/>
      <c r="E3" s="27"/>
      <c r="F3" s="27"/>
      <c r="G3" s="27"/>
      <c r="H3" s="27"/>
    </row>
    <row r="4" spans="1:8" ht="15">
      <c r="D4" s="37"/>
      <c r="E4" s="38"/>
      <c r="F4" s="28" t="s">
        <v>14</v>
      </c>
      <c r="G4" s="29" t="s">
        <v>11</v>
      </c>
      <c r="H4" s="30" t="s">
        <v>15</v>
      </c>
    </row>
    <row r="5" spans="1:8" ht="15">
      <c r="B5" s="2"/>
      <c r="D5" s="28" t="s">
        <v>12</v>
      </c>
      <c r="E5" s="31" t="s">
        <v>4</v>
      </c>
      <c r="F5" s="32">
        <f>MAX(Januar!$B$4:$B$34)</f>
        <v>130</v>
      </c>
      <c r="G5" s="32">
        <f>AVERAGE(Januar!$B$4:$B$34)</f>
        <v>130</v>
      </c>
      <c r="H5" s="32">
        <f>MIN(Januar!$B$4:$B$34)</f>
        <v>130</v>
      </c>
    </row>
    <row r="6" spans="1:8" ht="15">
      <c r="B6" s="2"/>
      <c r="D6" s="33"/>
      <c r="E6" s="31" t="s">
        <v>5</v>
      </c>
      <c r="F6" s="32">
        <f>MAX(Januar!$G$4:$G$34)</f>
        <v>135</v>
      </c>
      <c r="G6" s="32">
        <f>AVERAGE(Januar!$G$4:$G$34)</f>
        <v>135</v>
      </c>
      <c r="H6" s="32">
        <f>MIN(Januar!$G$4:$G$34)</f>
        <v>135</v>
      </c>
    </row>
    <row r="7" spans="1:8" ht="15">
      <c r="B7" s="2"/>
      <c r="D7" s="33"/>
      <c r="E7" s="31" t="s">
        <v>8</v>
      </c>
      <c r="F7" s="32">
        <f>MAX(Januar!$L$4:$L$34)</f>
        <v>124</v>
      </c>
      <c r="G7" s="32">
        <f>AVERAGE(Januar!$L$4:$L$34)</f>
        <v>124</v>
      </c>
      <c r="H7" s="32">
        <f>MIN(Januar!$L$4:$L$34)</f>
        <v>124</v>
      </c>
    </row>
    <row r="8" spans="1:8" ht="15">
      <c r="B8" s="2"/>
      <c r="D8" s="29" t="s">
        <v>13</v>
      </c>
      <c r="E8" s="31" t="s">
        <v>4</v>
      </c>
      <c r="F8" s="32">
        <f>MAX(Januar!$C$4:$C$34)</f>
        <v>80</v>
      </c>
      <c r="G8" s="32">
        <f>AVERAGE(Januar!$C$4:$C$34)</f>
        <v>80</v>
      </c>
      <c r="H8" s="32">
        <f>MIN(Januar!$C$4:$C$34)</f>
        <v>80</v>
      </c>
    </row>
    <row r="9" spans="1:8" ht="15">
      <c r="B9" s="2"/>
      <c r="D9" s="33"/>
      <c r="E9" s="31" t="s">
        <v>5</v>
      </c>
      <c r="F9" s="32">
        <f>MAX(Januar!$H$4:$H$34)</f>
        <v>90</v>
      </c>
      <c r="G9" s="32">
        <f>AVERAGE(Januar!$H$4:$H$34)</f>
        <v>90</v>
      </c>
      <c r="H9" s="32">
        <f>MIN(Januar!$H$4:$H$34)</f>
        <v>90</v>
      </c>
    </row>
    <row r="10" spans="1:8" ht="15">
      <c r="B10" s="2"/>
      <c r="D10" s="33"/>
      <c r="E10" s="31" t="s">
        <v>8</v>
      </c>
      <c r="F10" s="32">
        <f>MAX(Januar!$M$4:$M$34)</f>
        <v>85</v>
      </c>
      <c r="G10" s="32">
        <f>AVERAGE(Januar!$M$4:$M$34)</f>
        <v>85</v>
      </c>
      <c r="H10" s="32">
        <f>MIN(Januar!$M$4:$M$34)</f>
        <v>85</v>
      </c>
    </row>
    <row r="11" spans="1:8" ht="15">
      <c r="B11" s="2"/>
      <c r="D11" s="30" t="s">
        <v>1</v>
      </c>
      <c r="E11" s="31" t="s">
        <v>4</v>
      </c>
      <c r="F11" s="32">
        <f>MAX(Januar!$D$4:$D$34)</f>
        <v>96</v>
      </c>
      <c r="G11" s="32">
        <f>AVERAGE(Januar!$D$4:$D$34)</f>
        <v>96</v>
      </c>
      <c r="H11" s="32">
        <f>MIN(Januar!$D$4:$D$34)</f>
        <v>96</v>
      </c>
    </row>
    <row r="12" spans="1:8" ht="15">
      <c r="B12" s="2"/>
      <c r="D12" s="34"/>
      <c r="E12" s="31" t="s">
        <v>5</v>
      </c>
      <c r="F12" s="32">
        <f>MAX(Januar!$I$4:$I$34)</f>
        <v>88</v>
      </c>
      <c r="G12" s="32">
        <f>AVERAGE(Januar!$I$4:$I$34)</f>
        <v>88</v>
      </c>
      <c r="H12" s="32">
        <f>MIN(Januar!$I$4:$I$34)</f>
        <v>88</v>
      </c>
    </row>
    <row r="13" spans="1:8" ht="15">
      <c r="B13" s="2"/>
      <c r="D13" s="34"/>
      <c r="E13" s="31" t="s">
        <v>8</v>
      </c>
      <c r="F13" s="32">
        <f>MAX(Januar!$N$4:$N$34)</f>
        <v>101</v>
      </c>
      <c r="G13" s="32">
        <f>AVERAGE(Januar!$N$4:$N$34)</f>
        <v>101</v>
      </c>
      <c r="H13" s="32">
        <f>MIN(Januar!$N$4:$N$34)</f>
        <v>101</v>
      </c>
    </row>
    <row r="14" spans="1:8">
      <c r="B14" s="2"/>
    </row>
    <row r="15" spans="1:8">
      <c r="B15" s="2"/>
    </row>
    <row r="16" spans="1:8">
      <c r="B16" s="2"/>
    </row>
  </sheetData>
  <mergeCells count="2">
    <mergeCell ref="D1:H1"/>
    <mergeCell ref="D4:E4"/>
  </mergeCells>
  <phoneticPr fontId="2" type="noConversion"/>
  <pageMargins left="0.75000000000000011" right="0.75000000000000011" top="0.57000000000000006" bottom="1" header="0.49" footer="0.49"/>
  <pageSetup paperSize="9" scale="88" orientation="portrait" horizontalDpi="4294967293" verticalDpi="4294967293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Ruler="0" view="pageLayout" zoomScale="75" zoomScaleNormal="80" zoomScalePageLayoutView="80" workbookViewId="0">
      <selection activeCell="T2" sqref="T2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2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39" t="s">
        <v>8</v>
      </c>
      <c r="L2" s="40"/>
      <c r="M2" s="40"/>
      <c r="N2" s="41"/>
      <c r="O2" s="35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35"/>
      <c r="Q3" s="10" t="s">
        <v>12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>
      <c r="A4" s="17">
        <f>DATE(Überblick!$B$2,September!A1,1)</f>
        <v>1</v>
      </c>
      <c r="B4" s="12">
        <v>131</v>
      </c>
      <c r="C4" s="12">
        <v>85</v>
      </c>
      <c r="D4" s="12">
        <v>95</v>
      </c>
      <c r="E4" s="11"/>
      <c r="F4" s="17">
        <f>DATE(Überblick!$B$2,September!$A$1,1)</f>
        <v>1</v>
      </c>
      <c r="G4" s="12">
        <v>137</v>
      </c>
      <c r="H4" s="12">
        <v>87</v>
      </c>
      <c r="I4" s="12">
        <v>87</v>
      </c>
      <c r="J4" s="11"/>
      <c r="K4" s="17">
        <f>DATE(Überblick!$B$2,September!$A$1,1)</f>
        <v>1</v>
      </c>
      <c r="L4" s="12">
        <v>128</v>
      </c>
      <c r="M4" s="12">
        <v>82</v>
      </c>
      <c r="N4" s="12">
        <v>99</v>
      </c>
      <c r="O4" s="35"/>
      <c r="Q4" s="10" t="s">
        <v>13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12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13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12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13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>
      <c r="A37" s="8"/>
      <c r="B37" s="15"/>
      <c r="C37" s="15"/>
      <c r="D37" s="15"/>
    </row>
    <row r="38" spans="1:15">
      <c r="A38" s="4"/>
      <c r="B38" s="16"/>
      <c r="C38" s="16"/>
      <c r="D38" s="16"/>
    </row>
    <row r="39" spans="1:15">
      <c r="A39" s="4"/>
      <c r="B39" s="16"/>
      <c r="C39" s="16"/>
      <c r="D39" s="16"/>
    </row>
    <row r="40" spans="1:15">
      <c r="A40" s="4"/>
      <c r="B40" s="16"/>
      <c r="C40" s="16"/>
      <c r="D40" s="16"/>
    </row>
    <row r="41" spans="1:15">
      <c r="A41" s="4"/>
      <c r="B41" s="4"/>
      <c r="C41" s="4"/>
      <c r="D41" s="4"/>
    </row>
    <row r="42" spans="1:15">
      <c r="A42" s="8"/>
      <c r="B42" s="15"/>
      <c r="C42" s="15"/>
      <c r="D42" s="15"/>
    </row>
    <row r="43" spans="1:15">
      <c r="A43" s="4"/>
      <c r="B43" s="16"/>
      <c r="C43" s="16"/>
      <c r="D43" s="16"/>
    </row>
    <row r="44" spans="1:15">
      <c r="A44" s="4"/>
      <c r="B44" s="16"/>
      <c r="C44" s="16"/>
      <c r="D44" s="16"/>
    </row>
    <row r="45" spans="1:15">
      <c r="A45" s="4"/>
      <c r="B45" s="16"/>
      <c r="C45" s="16"/>
      <c r="D45" s="16"/>
    </row>
    <row r="46" spans="1:15">
      <c r="A46" s="4"/>
      <c r="B46" s="4"/>
      <c r="C46" s="4"/>
      <c r="D46" s="4"/>
    </row>
    <row r="47" spans="1:15">
      <c r="A47" s="8"/>
      <c r="B47" s="15"/>
      <c r="C47" s="15"/>
      <c r="D47" s="15"/>
    </row>
    <row r="48" spans="1:15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35" priority="1" stopIfTrue="1" operator="greaterThan">
      <formula>140</formula>
    </cfRule>
    <cfRule type="cellIs" dxfId="34" priority="2" stopIfTrue="1" operator="between">
      <formula>90</formula>
      <formula>110</formula>
    </cfRule>
    <cfRule type="cellIs" dxfId="33" priority="3" stopIfTrue="1" operator="between">
      <formula>51</formula>
      <formula>90</formula>
    </cfRule>
  </conditionalFormatting>
  <conditionalFormatting sqref="M4:M34">
    <cfRule type="cellIs" dxfId="32" priority="4" stopIfTrue="1" operator="greaterThan">
      <formula>90</formula>
    </cfRule>
    <cfRule type="cellIs" dxfId="31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30" priority="7" stopIfTrue="1" operator="greaterThanOrEqual">
      <formula>110</formula>
    </cfRule>
    <cfRule type="cellIs" dxfId="29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28" priority="10" stopIfTrue="1" operator="greaterThan">
      <formula>90</formula>
    </cfRule>
    <cfRule type="cellIs" priority="11" stopIfTrue="1" operator="between">
      <formula>53</formula>
      <formula>89</formula>
    </cfRule>
    <cfRule type="cellIs" dxfId="27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Ruler="0" view="pageLayout" zoomScale="75" zoomScaleNormal="80" zoomScalePageLayoutView="80" workbookViewId="0">
      <selection activeCell="T2" sqref="T2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2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39" t="s">
        <v>8</v>
      </c>
      <c r="L2" s="40"/>
      <c r="M2" s="40"/>
      <c r="N2" s="41"/>
      <c r="O2" s="35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35"/>
      <c r="Q3" s="10" t="s">
        <v>12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>
      <c r="A4" s="17">
        <f>DATE(Überblick!$B$2,Oktober!A1,1)</f>
        <v>1</v>
      </c>
      <c r="B4" s="12">
        <v>131</v>
      </c>
      <c r="C4" s="12">
        <v>85</v>
      </c>
      <c r="D4" s="12">
        <v>95</v>
      </c>
      <c r="E4" s="11"/>
      <c r="F4" s="17">
        <f>DATE(Überblick!$B$2,Oktober!$A$1,1)</f>
        <v>1</v>
      </c>
      <c r="G4" s="12">
        <v>137</v>
      </c>
      <c r="H4" s="12">
        <v>87</v>
      </c>
      <c r="I4" s="12">
        <v>87</v>
      </c>
      <c r="J4" s="11"/>
      <c r="K4" s="17">
        <f>DATE(Überblick!$B$2,Oktober!$A$1,1)</f>
        <v>1</v>
      </c>
      <c r="L4" s="12">
        <v>128</v>
      </c>
      <c r="M4" s="12">
        <v>82</v>
      </c>
      <c r="N4" s="12">
        <v>99</v>
      </c>
      <c r="O4" s="35"/>
      <c r="Q4" s="10" t="s">
        <v>13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12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13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12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13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>
      <c r="A37" s="8"/>
      <c r="B37" s="15"/>
      <c r="C37" s="15"/>
      <c r="D37" s="15"/>
    </row>
    <row r="38" spans="1:15">
      <c r="A38" s="4"/>
      <c r="B38" s="16"/>
      <c r="C38" s="16"/>
      <c r="D38" s="16"/>
    </row>
    <row r="39" spans="1:15">
      <c r="A39" s="4"/>
      <c r="B39" s="16"/>
      <c r="C39" s="16"/>
      <c r="D39" s="16"/>
    </row>
    <row r="40" spans="1:15">
      <c r="A40" s="4"/>
      <c r="B40" s="16"/>
      <c r="C40" s="16"/>
      <c r="D40" s="16"/>
    </row>
    <row r="41" spans="1:15">
      <c r="A41" s="4"/>
      <c r="B41" s="4"/>
      <c r="C41" s="4"/>
      <c r="D41" s="4"/>
    </row>
    <row r="42" spans="1:15">
      <c r="A42" s="8"/>
      <c r="B42" s="15"/>
      <c r="C42" s="15"/>
      <c r="D42" s="15"/>
    </row>
    <row r="43" spans="1:15">
      <c r="A43" s="4"/>
      <c r="B43" s="16"/>
      <c r="C43" s="16"/>
      <c r="D43" s="16"/>
    </row>
    <row r="44" spans="1:15">
      <c r="A44" s="4"/>
      <c r="B44" s="16"/>
      <c r="C44" s="16"/>
      <c r="D44" s="16"/>
    </row>
    <row r="45" spans="1:15">
      <c r="A45" s="4"/>
      <c r="B45" s="16"/>
      <c r="C45" s="16"/>
      <c r="D45" s="16"/>
    </row>
    <row r="46" spans="1:15">
      <c r="A46" s="4"/>
      <c r="B46" s="4"/>
      <c r="C46" s="4"/>
      <c r="D46" s="4"/>
    </row>
    <row r="47" spans="1:15">
      <c r="A47" s="8"/>
      <c r="B47" s="15"/>
      <c r="C47" s="15"/>
      <c r="D47" s="15"/>
    </row>
    <row r="48" spans="1:15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26" priority="1" stopIfTrue="1" operator="greaterThan">
      <formula>140</formula>
    </cfRule>
    <cfRule type="cellIs" dxfId="25" priority="2" stopIfTrue="1" operator="between">
      <formula>90</formula>
      <formula>110</formula>
    </cfRule>
    <cfRule type="cellIs" dxfId="24" priority="3" stopIfTrue="1" operator="between">
      <formula>51</formula>
      <formula>90</formula>
    </cfRule>
  </conditionalFormatting>
  <conditionalFormatting sqref="M4:M34">
    <cfRule type="cellIs" dxfId="23" priority="4" stopIfTrue="1" operator="greaterThan">
      <formula>90</formula>
    </cfRule>
    <cfRule type="cellIs" dxfId="22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21" priority="7" stopIfTrue="1" operator="greaterThanOrEqual">
      <formula>110</formula>
    </cfRule>
    <cfRule type="cellIs" dxfId="20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19" priority="10" stopIfTrue="1" operator="greaterThan">
      <formula>90</formula>
    </cfRule>
    <cfRule type="cellIs" priority="11" stopIfTrue="1" operator="between">
      <formula>53</formula>
      <formula>89</formula>
    </cfRule>
    <cfRule type="cellIs" dxfId="18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Ruler="0" view="pageLayout" zoomScale="75" zoomScaleNormal="80" zoomScalePageLayoutView="80" workbookViewId="0">
      <selection activeCell="T2" sqref="T2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2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39" t="s">
        <v>8</v>
      </c>
      <c r="L2" s="40"/>
      <c r="M2" s="40"/>
      <c r="N2" s="41"/>
      <c r="O2" s="35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35"/>
      <c r="Q3" s="10" t="s">
        <v>12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>
      <c r="A4" s="17">
        <f>DATE(Überblick!$B$2,November!A1,1)</f>
        <v>1</v>
      </c>
      <c r="B4" s="12">
        <v>131</v>
      </c>
      <c r="C4" s="12">
        <v>85</v>
      </c>
      <c r="D4" s="12">
        <v>95</v>
      </c>
      <c r="E4" s="11"/>
      <c r="F4" s="17">
        <f>DATE(Überblick!$B$2,November!$A$1,1)</f>
        <v>1</v>
      </c>
      <c r="G4" s="12">
        <v>137</v>
      </c>
      <c r="H4" s="12">
        <v>87</v>
      </c>
      <c r="I4" s="12">
        <v>87</v>
      </c>
      <c r="J4" s="11"/>
      <c r="K4" s="17">
        <f>DATE(Überblick!$B$2,November!$A$1,1)</f>
        <v>1</v>
      </c>
      <c r="L4" s="12">
        <v>128</v>
      </c>
      <c r="M4" s="12">
        <v>82</v>
      </c>
      <c r="N4" s="12">
        <v>99</v>
      </c>
      <c r="O4" s="35"/>
      <c r="Q4" s="10" t="s">
        <v>13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12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13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12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13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>
      <c r="A37" s="8"/>
      <c r="B37" s="15"/>
      <c r="C37" s="15"/>
      <c r="D37" s="15"/>
    </row>
    <row r="38" spans="1:15">
      <c r="A38" s="4"/>
      <c r="B38" s="16"/>
      <c r="C38" s="16"/>
      <c r="D38" s="16"/>
    </row>
    <row r="39" spans="1:15">
      <c r="A39" s="4"/>
      <c r="B39" s="16"/>
      <c r="C39" s="16"/>
      <c r="D39" s="16"/>
    </row>
    <row r="40" spans="1:15">
      <c r="A40" s="4"/>
      <c r="B40" s="16"/>
      <c r="C40" s="16"/>
      <c r="D40" s="16"/>
    </row>
    <row r="41" spans="1:15">
      <c r="A41" s="4"/>
      <c r="B41" s="4"/>
      <c r="C41" s="4"/>
      <c r="D41" s="4"/>
    </row>
    <row r="42" spans="1:15">
      <c r="A42" s="8"/>
      <c r="B42" s="15"/>
      <c r="C42" s="15"/>
      <c r="D42" s="15"/>
    </row>
    <row r="43" spans="1:15">
      <c r="A43" s="4"/>
      <c r="B43" s="16"/>
      <c r="C43" s="16"/>
      <c r="D43" s="16"/>
    </row>
    <row r="44" spans="1:15">
      <c r="A44" s="4"/>
      <c r="B44" s="16"/>
      <c r="C44" s="16"/>
      <c r="D44" s="16"/>
    </row>
    <row r="45" spans="1:15">
      <c r="A45" s="4"/>
      <c r="B45" s="16"/>
      <c r="C45" s="16"/>
      <c r="D45" s="16"/>
    </row>
    <row r="46" spans="1:15">
      <c r="A46" s="4"/>
      <c r="B46" s="4"/>
      <c r="C46" s="4"/>
      <c r="D46" s="4"/>
    </row>
    <row r="47" spans="1:15">
      <c r="A47" s="8"/>
      <c r="B47" s="15"/>
      <c r="C47" s="15"/>
      <c r="D47" s="15"/>
    </row>
    <row r="48" spans="1:15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17" priority="1" stopIfTrue="1" operator="greaterThan">
      <formula>140</formula>
    </cfRule>
    <cfRule type="cellIs" dxfId="16" priority="2" stopIfTrue="1" operator="between">
      <formula>90</formula>
      <formula>110</formula>
    </cfRule>
    <cfRule type="cellIs" dxfId="15" priority="3" stopIfTrue="1" operator="between">
      <formula>51</formula>
      <formula>90</formula>
    </cfRule>
  </conditionalFormatting>
  <conditionalFormatting sqref="M4:M34">
    <cfRule type="cellIs" dxfId="14" priority="4" stopIfTrue="1" operator="greaterThan">
      <formula>90</formula>
    </cfRule>
    <cfRule type="cellIs" dxfId="13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12" priority="7" stopIfTrue="1" operator="greaterThanOrEqual">
      <formula>110</formula>
    </cfRule>
    <cfRule type="cellIs" dxfId="11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10" priority="10" stopIfTrue="1" operator="greaterThan">
      <formula>90</formula>
    </cfRule>
    <cfRule type="cellIs" priority="11" stopIfTrue="1" operator="between">
      <formula>53</formula>
      <formula>89</formula>
    </cfRule>
    <cfRule type="cellIs" dxfId="9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GridLines="0" showRuler="0" view="pageLayout" zoomScale="75" zoomScaleNormal="80" zoomScalePageLayoutView="80" workbookViewId="0">
      <selection activeCell="T1" sqref="T1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0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39" t="s">
        <v>8</v>
      </c>
      <c r="L2" s="40"/>
      <c r="M2" s="40"/>
      <c r="N2" s="41"/>
      <c r="O2" s="35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35"/>
      <c r="Q3" s="10" t="s">
        <v>12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>
      <c r="A4" s="17">
        <f>DATE(Überblick!$B$2,Dezember!A1,1)</f>
        <v>1</v>
      </c>
      <c r="B4" s="12">
        <v>131</v>
      </c>
      <c r="C4" s="12">
        <v>85</v>
      </c>
      <c r="D4" s="12">
        <v>95</v>
      </c>
      <c r="E4" s="11"/>
      <c r="F4" s="17">
        <f>DATE(Überblick!$B$2,Dezember!$A$1,1)</f>
        <v>1</v>
      </c>
      <c r="G4" s="12">
        <v>137</v>
      </c>
      <c r="H4" s="12">
        <v>87</v>
      </c>
      <c r="I4" s="12">
        <v>87</v>
      </c>
      <c r="J4" s="11"/>
      <c r="K4" s="17">
        <f>DATE(Überblick!$B$2,Dezember!$A$1,1)</f>
        <v>1</v>
      </c>
      <c r="L4" s="12">
        <v>128</v>
      </c>
      <c r="M4" s="12">
        <v>82</v>
      </c>
      <c r="N4" s="12">
        <v>99</v>
      </c>
      <c r="O4" s="35"/>
      <c r="Q4" s="10" t="s">
        <v>13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12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13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12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13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>
      <c r="A37" s="8"/>
      <c r="B37" s="15"/>
      <c r="C37" s="15"/>
      <c r="D37" s="15"/>
    </row>
    <row r="38" spans="1:15">
      <c r="A38" s="4"/>
      <c r="B38" s="16"/>
      <c r="C38" s="16"/>
      <c r="D38" s="16"/>
    </row>
    <row r="39" spans="1:15">
      <c r="A39" s="4"/>
      <c r="B39" s="16"/>
      <c r="C39" s="16"/>
      <c r="D39" s="16"/>
    </row>
    <row r="40" spans="1:15">
      <c r="A40" s="4"/>
      <c r="B40" s="16"/>
      <c r="C40" s="16"/>
      <c r="D40" s="16"/>
    </row>
    <row r="41" spans="1:15">
      <c r="A41" s="4"/>
      <c r="B41" s="4"/>
      <c r="C41" s="4"/>
      <c r="D41" s="4"/>
    </row>
    <row r="42" spans="1:15">
      <c r="A42" s="8"/>
      <c r="B42" s="15"/>
      <c r="C42" s="15"/>
      <c r="D42" s="15"/>
    </row>
    <row r="43" spans="1:15">
      <c r="A43" s="4"/>
      <c r="B43" s="16"/>
      <c r="C43" s="16"/>
      <c r="D43" s="16"/>
    </row>
    <row r="44" spans="1:15">
      <c r="A44" s="4"/>
      <c r="B44" s="16"/>
      <c r="C44" s="16"/>
      <c r="D44" s="16"/>
    </row>
    <row r="45" spans="1:15">
      <c r="A45" s="4"/>
      <c r="B45" s="16"/>
      <c r="C45" s="16"/>
      <c r="D45" s="16"/>
    </row>
    <row r="46" spans="1:15">
      <c r="A46" s="4"/>
      <c r="B46" s="4"/>
      <c r="C46" s="4"/>
      <c r="D46" s="4"/>
    </row>
    <row r="47" spans="1:15">
      <c r="A47" s="8"/>
      <c r="B47" s="15"/>
      <c r="C47" s="15"/>
      <c r="D47" s="15"/>
    </row>
    <row r="48" spans="1:15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8" priority="1" stopIfTrue="1" operator="greaterThan">
      <formula>140</formula>
    </cfRule>
    <cfRule type="cellIs" dxfId="7" priority="2" stopIfTrue="1" operator="between">
      <formula>90</formula>
      <formula>110</formula>
    </cfRule>
    <cfRule type="cellIs" dxfId="6" priority="3" stopIfTrue="1" operator="between">
      <formula>51</formula>
      <formula>90</formula>
    </cfRule>
  </conditionalFormatting>
  <conditionalFormatting sqref="M4:M34">
    <cfRule type="cellIs" dxfId="5" priority="4" stopIfTrue="1" operator="greaterThan">
      <formula>90</formula>
    </cfRule>
    <cfRule type="cellIs" dxfId="4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3" priority="7" stopIfTrue="1" operator="greaterThanOrEqual">
      <formula>110</formula>
    </cfRule>
    <cfRule type="cellIs" dxfId="2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1" priority="10" stopIfTrue="1" operator="greaterThan">
      <formula>90</formula>
    </cfRule>
    <cfRule type="cellIs" priority="11" stopIfTrue="1" operator="between">
      <formula>53</formula>
      <formula>89</formula>
    </cfRule>
    <cfRule type="cellIs" dxfId="0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81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GridLines="0" showRuler="0" view="pageLayout" zoomScale="75" zoomScaleNormal="80" zoomScalePageLayoutView="80" workbookViewId="0">
      <selection activeCell="N5" sqref="N5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2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39" t="s">
        <v>8</v>
      </c>
      <c r="L2" s="40"/>
      <c r="M2" s="40"/>
      <c r="N2" s="41"/>
      <c r="O2" s="35"/>
      <c r="P2" s="14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35"/>
      <c r="P3" s="14"/>
      <c r="Q3" s="10" t="s">
        <v>12</v>
      </c>
      <c r="R3" s="21">
        <f>AVERAGE($B$4:$B$34)</f>
        <v>130</v>
      </c>
      <c r="S3" s="21">
        <f>AVERAGE($G$4:$G$34)</f>
        <v>135</v>
      </c>
      <c r="T3" s="21">
        <f>AVERAGE($L$4:$L$34)</f>
        <v>124</v>
      </c>
      <c r="Z3" s="13"/>
      <c r="AA3" s="13"/>
    </row>
    <row r="4" spans="1:27" s="4" customFormat="1">
      <c r="A4" s="17">
        <f>DATE(Überblick!$B$2,Januar!A1,1)</f>
        <v>1</v>
      </c>
      <c r="B4" s="12">
        <v>130</v>
      </c>
      <c r="C4" s="12">
        <v>80</v>
      </c>
      <c r="D4" s="12">
        <v>96</v>
      </c>
      <c r="E4" s="11"/>
      <c r="F4" s="17">
        <f>DATE(Überblick!$B$2,Januar!$A$1,1)</f>
        <v>1</v>
      </c>
      <c r="G4" s="12">
        <v>135</v>
      </c>
      <c r="H4" s="12">
        <v>90</v>
      </c>
      <c r="I4" s="12">
        <v>88</v>
      </c>
      <c r="J4" s="11"/>
      <c r="K4" s="17">
        <f>DATE(Überblick!$B$2,Januar!$A$1,1)</f>
        <v>1</v>
      </c>
      <c r="L4" s="12">
        <v>124</v>
      </c>
      <c r="M4" s="12">
        <v>85</v>
      </c>
      <c r="N4" s="12">
        <v>101</v>
      </c>
      <c r="O4" s="35"/>
      <c r="P4" s="14"/>
      <c r="Q4" s="10" t="s">
        <v>13</v>
      </c>
      <c r="R4" s="21">
        <f>AVERAGE($C$4:$C$34)</f>
        <v>80</v>
      </c>
      <c r="S4" s="21">
        <f>AVERAGE($H$4:$H$34)</f>
        <v>90</v>
      </c>
      <c r="T4" s="21">
        <f>AVERAGE($M$4:$M$34)</f>
        <v>85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P5" s="14"/>
      <c r="Q5" s="10" t="s">
        <v>1</v>
      </c>
      <c r="R5" s="21">
        <f>AVERAGE($D$4:$D$34)</f>
        <v>96</v>
      </c>
      <c r="S5" s="21">
        <f>AVERAGE($I$4:$I$34)</f>
        <v>88</v>
      </c>
      <c r="T5" s="21">
        <f>AVERAGE($N$4:$N$34)</f>
        <v>101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P6" s="14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P7" s="14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P8" s="14"/>
      <c r="Q8" s="10" t="s">
        <v>12</v>
      </c>
      <c r="R8" s="21">
        <f>MAX($B$4:$B$34)</f>
        <v>130</v>
      </c>
      <c r="S8" s="21">
        <f>MAX($G$4:$G$34)</f>
        <v>135</v>
      </c>
      <c r="T8" s="21">
        <f>MAX($L$4:$L$34)</f>
        <v>124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P9" s="14"/>
      <c r="Q9" s="10" t="s">
        <v>13</v>
      </c>
      <c r="R9" s="21">
        <f>MAX($C$4:$C$34)</f>
        <v>80</v>
      </c>
      <c r="S9" s="21">
        <f>MAX($H$4:$H$34)</f>
        <v>90</v>
      </c>
      <c r="T9" s="21">
        <f>MAX($M$4:$M$34)</f>
        <v>85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P10" s="14"/>
      <c r="Q10" s="10" t="s">
        <v>1</v>
      </c>
      <c r="R10" s="21">
        <f>MAX($D$4:$D$34)</f>
        <v>96</v>
      </c>
      <c r="S10" s="21">
        <f>MAX($I$4:$I$34)</f>
        <v>88</v>
      </c>
      <c r="T10" s="21">
        <f>MAX($N$4:$N$34)</f>
        <v>101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P11" s="14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P12" s="14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P13" s="14"/>
      <c r="Q13" s="10" t="s">
        <v>12</v>
      </c>
      <c r="R13" s="21">
        <f>MIN($B$4:$B$34)</f>
        <v>130</v>
      </c>
      <c r="S13" s="21">
        <f>MIN($G$4:$G$34)</f>
        <v>135</v>
      </c>
      <c r="T13" s="21">
        <f>MIN($L$4:$L$34)</f>
        <v>124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P14" s="14"/>
      <c r="Q14" s="10" t="s">
        <v>13</v>
      </c>
      <c r="R14" s="21">
        <f>MIN($C$4:$C$34)</f>
        <v>80</v>
      </c>
      <c r="S14" s="21">
        <f>MIN($H$4:$H$34)</f>
        <v>90</v>
      </c>
      <c r="T14" s="21">
        <f>MIN($M$4:$M$34)</f>
        <v>85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P15" s="14"/>
      <c r="Q15" s="10" t="s">
        <v>1</v>
      </c>
      <c r="R15" s="21">
        <f>MIN($D$4:$D$34)</f>
        <v>96</v>
      </c>
      <c r="S15" s="21">
        <f>MIN($I$4:$I$34)</f>
        <v>88</v>
      </c>
      <c r="T15" s="21">
        <f>MIN($N$4:$N$34)</f>
        <v>101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  <c r="P16" s="14"/>
    </row>
    <row r="17" spans="1:16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  <c r="P17" s="14"/>
    </row>
    <row r="18" spans="1:16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  <c r="P18" s="14"/>
    </row>
    <row r="19" spans="1:16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  <c r="P19" s="14"/>
    </row>
    <row r="20" spans="1:16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  <c r="P20" s="14"/>
    </row>
    <row r="21" spans="1:16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  <c r="P21" s="14"/>
    </row>
    <row r="22" spans="1:16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  <c r="P22" s="14"/>
    </row>
    <row r="23" spans="1:16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  <c r="P23" s="14"/>
    </row>
    <row r="24" spans="1:16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  <c r="P24" s="14"/>
    </row>
    <row r="25" spans="1:16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  <c r="P25" s="14"/>
    </row>
    <row r="26" spans="1:16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  <c r="P26" s="14"/>
    </row>
    <row r="27" spans="1:16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  <c r="P27" s="14"/>
    </row>
    <row r="28" spans="1:16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  <c r="P28" s="14"/>
    </row>
    <row r="29" spans="1:16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  <c r="P29" s="14"/>
    </row>
    <row r="30" spans="1:16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  <c r="P30" s="14"/>
    </row>
    <row r="31" spans="1:16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  <c r="P31" s="14"/>
    </row>
    <row r="32" spans="1:16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  <c r="P32" s="14"/>
    </row>
    <row r="33" spans="1:16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  <c r="P33" s="14"/>
    </row>
    <row r="34" spans="1:16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  <c r="P34" s="14"/>
    </row>
    <row r="35" spans="1:16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  <c r="P35" s="14"/>
    </row>
    <row r="37" spans="1:16">
      <c r="A37" s="8"/>
      <c r="B37" s="15"/>
      <c r="C37" s="15"/>
      <c r="D37" s="15"/>
    </row>
    <row r="38" spans="1:16">
      <c r="A38" s="4"/>
      <c r="B38" s="16"/>
      <c r="C38" s="16"/>
      <c r="D38" s="16"/>
    </row>
    <row r="39" spans="1:16">
      <c r="A39" s="4"/>
      <c r="B39" s="16"/>
      <c r="C39" s="16"/>
      <c r="D39" s="16"/>
    </row>
    <row r="40" spans="1:16">
      <c r="A40" s="4"/>
      <c r="B40" s="16"/>
      <c r="C40" s="16"/>
      <c r="D40" s="16"/>
    </row>
    <row r="41" spans="1:16">
      <c r="A41" s="4"/>
      <c r="B41" s="4"/>
      <c r="C41" s="4"/>
      <c r="D41" s="4"/>
    </row>
    <row r="42" spans="1:16">
      <c r="A42" s="8"/>
      <c r="B42" s="15"/>
      <c r="C42" s="15"/>
      <c r="D42" s="15"/>
    </row>
    <row r="43" spans="1:16">
      <c r="A43" s="4"/>
      <c r="B43" s="16"/>
      <c r="C43" s="16"/>
      <c r="D43" s="16"/>
    </row>
    <row r="44" spans="1:16">
      <c r="A44" s="4"/>
      <c r="B44" s="16"/>
      <c r="C44" s="16"/>
      <c r="D44" s="16"/>
    </row>
    <row r="45" spans="1:16">
      <c r="A45" s="4"/>
      <c r="B45" s="16"/>
      <c r="C45" s="16"/>
      <c r="D45" s="16"/>
    </row>
    <row r="46" spans="1:16">
      <c r="A46" s="4"/>
      <c r="B46" s="4"/>
      <c r="C46" s="4"/>
      <c r="D46" s="4"/>
    </row>
    <row r="47" spans="1:16">
      <c r="A47" s="8"/>
      <c r="B47" s="15"/>
      <c r="C47" s="15"/>
      <c r="D47" s="15"/>
    </row>
    <row r="48" spans="1:16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107" priority="1" stopIfTrue="1" operator="greaterThan">
      <formula>140</formula>
    </cfRule>
    <cfRule type="cellIs" dxfId="106" priority="2" stopIfTrue="1" operator="between">
      <formula>90</formula>
      <formula>110</formula>
    </cfRule>
    <cfRule type="cellIs" dxfId="105" priority="3" stopIfTrue="1" operator="between">
      <formula>51</formula>
      <formula>90</formula>
    </cfRule>
  </conditionalFormatting>
  <conditionalFormatting sqref="M4:M34">
    <cfRule type="cellIs" dxfId="104" priority="4" stopIfTrue="1" operator="greaterThan">
      <formula>90</formula>
    </cfRule>
    <cfRule type="cellIs" dxfId="103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102" priority="7" stopIfTrue="1" operator="greaterThanOrEqual">
      <formula>110</formula>
    </cfRule>
    <cfRule type="cellIs" dxfId="101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100" priority="10" stopIfTrue="1" operator="greaterThan">
      <formula>90</formula>
    </cfRule>
    <cfRule type="cellIs" priority="11" stopIfTrue="1" operator="between">
      <formula>53</formula>
      <formula>89</formula>
    </cfRule>
    <cfRule type="cellIs" dxfId="99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Ruler="0" view="pageLayout" zoomScale="75" zoomScaleNormal="80" zoomScalePageLayoutView="80" workbookViewId="0">
      <selection activeCell="N5" sqref="N5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2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42" t="s">
        <v>8</v>
      </c>
      <c r="L2" s="42"/>
      <c r="M2" s="42"/>
      <c r="N2" s="42"/>
      <c r="O2" s="14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14"/>
      <c r="Q3" s="10" t="s">
        <v>12</v>
      </c>
      <c r="R3" s="21">
        <f>AVERAGE($B$4:$B$34)</f>
        <v>129</v>
      </c>
      <c r="S3" s="21">
        <f>AVERAGE($G$4:$G$34)</f>
        <v>134</v>
      </c>
      <c r="T3" s="21">
        <f>AVERAGE($L$4:$L$34)</f>
        <v>120</v>
      </c>
      <c r="Z3" s="13"/>
      <c r="AA3" s="13"/>
    </row>
    <row r="4" spans="1:27" s="4" customFormat="1">
      <c r="A4" s="17">
        <f>DATE(Überblick!$B$2,Februar!A1,1)</f>
        <v>1</v>
      </c>
      <c r="B4" s="12">
        <v>129</v>
      </c>
      <c r="C4" s="12">
        <v>85</v>
      </c>
      <c r="D4" s="12">
        <v>94</v>
      </c>
      <c r="E4" s="11"/>
      <c r="F4" s="17">
        <f>DATE(Überblick!$B$2,Februar!$A$1,1)</f>
        <v>1</v>
      </c>
      <c r="G4" s="12">
        <v>134</v>
      </c>
      <c r="H4" s="12">
        <v>82</v>
      </c>
      <c r="I4" s="12">
        <v>95</v>
      </c>
      <c r="J4" s="11"/>
      <c r="K4" s="17">
        <f>DATE(Überblick!$B$2,Februar!$A$1,1)</f>
        <v>1</v>
      </c>
      <c r="L4" s="12">
        <v>120</v>
      </c>
      <c r="M4" s="12">
        <v>76</v>
      </c>
      <c r="N4" s="12">
        <v>100</v>
      </c>
      <c r="O4" s="14"/>
      <c r="Q4" s="10" t="s">
        <v>13</v>
      </c>
      <c r="R4" s="21">
        <f>AVERAGE($C$4:$C$34)</f>
        <v>85</v>
      </c>
      <c r="S4" s="21">
        <f>AVERAGE($H$4:$H$34)</f>
        <v>82</v>
      </c>
      <c r="T4" s="21">
        <f>AVERAGE($M$4:$M$34)</f>
        <v>76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14"/>
      <c r="Q5" s="10" t="s">
        <v>1</v>
      </c>
      <c r="R5" s="21">
        <f>AVERAGE($D$4:$D$34)</f>
        <v>94</v>
      </c>
      <c r="S5" s="21">
        <f>AVERAGE($I$4:$I$34)</f>
        <v>95</v>
      </c>
      <c r="T5" s="21">
        <f>AVERAGE($N$4:$N$34)</f>
        <v>100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14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14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14"/>
      <c r="Q8" s="10" t="s">
        <v>12</v>
      </c>
      <c r="R8" s="21">
        <f>MAX($B$4:$B$34)</f>
        <v>129</v>
      </c>
      <c r="S8" s="21">
        <f>MAX($G$4:$G$34)</f>
        <v>134</v>
      </c>
      <c r="T8" s="21">
        <f>MAX($L$4:$L$34)</f>
        <v>120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14"/>
      <c r="Q9" s="10" t="s">
        <v>13</v>
      </c>
      <c r="R9" s="21">
        <f>MAX($C$4:$C$34)</f>
        <v>85</v>
      </c>
      <c r="S9" s="21">
        <f>MAX($H$4:$H$34)</f>
        <v>82</v>
      </c>
      <c r="T9" s="21">
        <f>MAX($M$4:$M$34)</f>
        <v>76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14"/>
      <c r="Q10" s="10" t="s">
        <v>1</v>
      </c>
      <c r="R10" s="21">
        <f>MAX($D$4:$D$34)</f>
        <v>94</v>
      </c>
      <c r="S10" s="21">
        <f>MAX($I$4:$I$34)</f>
        <v>95</v>
      </c>
      <c r="T10" s="21">
        <f>MAX($N$4:$N$34)</f>
        <v>100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14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14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14"/>
      <c r="Q13" s="10" t="s">
        <v>12</v>
      </c>
      <c r="R13" s="21">
        <f>MIN($B$4:$B$34)</f>
        <v>129</v>
      </c>
      <c r="S13" s="21">
        <f>MIN($G$4:$G$34)</f>
        <v>134</v>
      </c>
      <c r="T13" s="21">
        <f>MIN($L$4:$L$34)</f>
        <v>120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14"/>
      <c r="Q14" s="10" t="s">
        <v>13</v>
      </c>
      <c r="R14" s="21">
        <f>MIN($C$4:$C$34)</f>
        <v>85</v>
      </c>
      <c r="S14" s="21">
        <f>MIN($H$4:$H$34)</f>
        <v>82</v>
      </c>
      <c r="T14" s="21">
        <f>MIN($M$4:$M$34)</f>
        <v>76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14"/>
      <c r="Q15" s="10" t="s">
        <v>1</v>
      </c>
      <c r="R15" s="21">
        <f>MIN($D$4:$D$34)</f>
        <v>94</v>
      </c>
      <c r="S15" s="21">
        <f>MIN($I$4:$I$34)</f>
        <v>95</v>
      </c>
      <c r="T15" s="21">
        <f>MIN($N$4:$N$34)</f>
        <v>100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14"/>
    </row>
    <row r="17" spans="1:15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14"/>
    </row>
    <row r="18" spans="1:15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14"/>
    </row>
    <row r="19" spans="1:15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14"/>
    </row>
    <row r="20" spans="1:15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14"/>
    </row>
    <row r="21" spans="1:15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14"/>
    </row>
    <row r="22" spans="1:15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14"/>
    </row>
    <row r="23" spans="1:15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14"/>
    </row>
    <row r="24" spans="1:15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14"/>
    </row>
    <row r="25" spans="1:15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14"/>
    </row>
    <row r="26" spans="1:15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14"/>
    </row>
    <row r="27" spans="1:15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14"/>
    </row>
    <row r="28" spans="1:15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14"/>
    </row>
    <row r="29" spans="1:15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14"/>
    </row>
    <row r="30" spans="1:15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14"/>
    </row>
    <row r="31" spans="1:15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14"/>
    </row>
    <row r="32" spans="1:15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14"/>
    </row>
    <row r="33" spans="1:15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14"/>
    </row>
    <row r="34" spans="1:15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14"/>
    </row>
    <row r="35" spans="1:15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14"/>
    </row>
    <row r="37" spans="1:15">
      <c r="A37" s="8"/>
      <c r="B37" s="15"/>
      <c r="C37" s="15"/>
      <c r="D37" s="15"/>
    </row>
    <row r="38" spans="1:15">
      <c r="A38" s="4"/>
      <c r="B38" s="16"/>
      <c r="C38" s="16"/>
      <c r="D38" s="16"/>
    </row>
    <row r="39" spans="1:15">
      <c r="A39" s="4"/>
      <c r="B39" s="16"/>
      <c r="C39" s="16"/>
      <c r="D39" s="16"/>
    </row>
    <row r="40" spans="1:15">
      <c r="A40" s="4"/>
      <c r="B40" s="16"/>
      <c r="C40" s="16"/>
      <c r="D40" s="16"/>
    </row>
    <row r="41" spans="1:15">
      <c r="A41" s="4"/>
      <c r="B41" s="4"/>
      <c r="C41" s="4"/>
      <c r="D41" s="4"/>
    </row>
    <row r="42" spans="1:15">
      <c r="A42" s="8"/>
      <c r="B42" s="15"/>
      <c r="C42" s="15"/>
      <c r="D42" s="15"/>
    </row>
    <row r="43" spans="1:15">
      <c r="A43" s="4"/>
      <c r="B43" s="16"/>
      <c r="C43" s="16"/>
      <c r="D43" s="16"/>
    </row>
    <row r="44" spans="1:15">
      <c r="A44" s="4"/>
      <c r="B44" s="16"/>
      <c r="C44" s="16"/>
      <c r="D44" s="16"/>
    </row>
    <row r="45" spans="1:15">
      <c r="A45" s="4"/>
      <c r="B45" s="16"/>
      <c r="C45" s="16"/>
      <c r="D45" s="16"/>
    </row>
    <row r="46" spans="1:15">
      <c r="A46" s="4"/>
      <c r="B46" s="4"/>
      <c r="C46" s="4"/>
      <c r="D46" s="4"/>
    </row>
    <row r="47" spans="1:15">
      <c r="A47" s="8"/>
      <c r="B47" s="15"/>
      <c r="C47" s="15"/>
      <c r="D47" s="15"/>
    </row>
    <row r="48" spans="1:15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98" priority="1" stopIfTrue="1" operator="greaterThan">
      <formula>140</formula>
    </cfRule>
    <cfRule type="cellIs" dxfId="97" priority="2" stopIfTrue="1" operator="between">
      <formula>90</formula>
      <formula>110</formula>
    </cfRule>
    <cfRule type="cellIs" dxfId="96" priority="3" stopIfTrue="1" operator="between">
      <formula>51</formula>
      <formula>90</formula>
    </cfRule>
  </conditionalFormatting>
  <conditionalFormatting sqref="M4:M34">
    <cfRule type="cellIs" dxfId="95" priority="4" stopIfTrue="1" operator="greaterThan">
      <formula>90</formula>
    </cfRule>
    <cfRule type="cellIs" dxfId="94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93" priority="7" stopIfTrue="1" operator="greaterThanOrEqual">
      <formula>110</formula>
    </cfRule>
    <cfRule type="cellIs" dxfId="92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91" priority="10" stopIfTrue="1" operator="greaterThan">
      <formula>90</formula>
    </cfRule>
    <cfRule type="cellIs" priority="11" stopIfTrue="1" operator="between">
      <formula>53</formula>
      <formula>89</formula>
    </cfRule>
    <cfRule type="cellIs" dxfId="90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Ruler="0" view="pageLayout" zoomScale="75" zoomScaleNormal="80" zoomScalePageLayoutView="80" workbookViewId="0">
      <selection activeCell="C6" sqref="C6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2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39" t="s">
        <v>8</v>
      </c>
      <c r="L2" s="40"/>
      <c r="M2" s="40"/>
      <c r="N2" s="41"/>
      <c r="O2" s="14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14"/>
      <c r="Q3" s="10" t="s">
        <v>12</v>
      </c>
      <c r="R3" s="21">
        <f>AVERAGE($B$4:$B$34)</f>
        <v>135</v>
      </c>
      <c r="S3" s="21">
        <f>AVERAGE($G$4:$G$34)</f>
        <v>133</v>
      </c>
      <c r="T3" s="21">
        <f>AVERAGE($L$4:$L$34)</f>
        <v>129</v>
      </c>
      <c r="Z3" s="13"/>
      <c r="AA3" s="13"/>
    </row>
    <row r="4" spans="1:27" s="4" customFormat="1">
      <c r="A4" s="17">
        <f>DATE(Überblick!$B$2,März!A1,1)</f>
        <v>1</v>
      </c>
      <c r="B4" s="12">
        <v>135</v>
      </c>
      <c r="C4" s="12">
        <v>89</v>
      </c>
      <c r="D4" s="12">
        <v>89</v>
      </c>
      <c r="E4" s="11"/>
      <c r="F4" s="17">
        <f>DATE(Überblick!$B$2,März!$A$1,1)</f>
        <v>1</v>
      </c>
      <c r="G4" s="12">
        <v>133</v>
      </c>
      <c r="H4" s="12">
        <v>90</v>
      </c>
      <c r="I4" s="12">
        <v>100</v>
      </c>
      <c r="J4" s="11"/>
      <c r="K4" s="17">
        <f>DATE(Überblick!$B$2,März!$A$1,1)</f>
        <v>1</v>
      </c>
      <c r="L4" s="12">
        <v>129</v>
      </c>
      <c r="M4" s="12">
        <v>83</v>
      </c>
      <c r="N4" s="12">
        <v>80</v>
      </c>
      <c r="O4" s="14"/>
      <c r="Q4" s="10" t="s">
        <v>13</v>
      </c>
      <c r="R4" s="21">
        <f>AVERAGE($C$4:$C$34)</f>
        <v>89</v>
      </c>
      <c r="S4" s="21">
        <f>AVERAGE($H$4:$H$34)</f>
        <v>90</v>
      </c>
      <c r="T4" s="21">
        <f>AVERAGE($M$4:$M$34)</f>
        <v>83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14"/>
      <c r="Q5" s="10" t="s">
        <v>1</v>
      </c>
      <c r="R5" s="21">
        <f>AVERAGE($D$4:$D$34)</f>
        <v>89</v>
      </c>
      <c r="S5" s="21">
        <f>AVERAGE($I$4:$I$34)</f>
        <v>100</v>
      </c>
      <c r="T5" s="21">
        <f>AVERAGE($N$4:$N$34)</f>
        <v>80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14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14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14"/>
      <c r="Q8" s="10" t="s">
        <v>12</v>
      </c>
      <c r="R8" s="21">
        <f>MAX($B$4:$B$34)</f>
        <v>135</v>
      </c>
      <c r="S8" s="21">
        <f>MAX($G$4:$G$34)</f>
        <v>133</v>
      </c>
      <c r="T8" s="21">
        <f>MAX($L$4:$L$34)</f>
        <v>129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14"/>
      <c r="Q9" s="10" t="s">
        <v>13</v>
      </c>
      <c r="R9" s="21">
        <f>MAX($C$4:$C$34)</f>
        <v>89</v>
      </c>
      <c r="S9" s="21">
        <f>MAX($H$4:$H$34)</f>
        <v>90</v>
      </c>
      <c r="T9" s="21">
        <f>MAX($M$4:$M$34)</f>
        <v>83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14"/>
      <c r="Q10" s="10" t="s">
        <v>1</v>
      </c>
      <c r="R10" s="21">
        <f>MAX($D$4:$D$34)</f>
        <v>89</v>
      </c>
      <c r="S10" s="21">
        <f>MAX($I$4:$I$34)</f>
        <v>100</v>
      </c>
      <c r="T10" s="21">
        <f>MAX($N$4:$N$34)</f>
        <v>80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14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14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14"/>
      <c r="Q13" s="10" t="s">
        <v>12</v>
      </c>
      <c r="R13" s="21">
        <f>MIN($B$4:$B$34)</f>
        <v>135</v>
      </c>
      <c r="S13" s="21">
        <f>MIN($G$4:$G$34)</f>
        <v>133</v>
      </c>
      <c r="T13" s="21">
        <f>MIN($L$4:$L$34)</f>
        <v>129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14"/>
      <c r="Q14" s="10" t="s">
        <v>13</v>
      </c>
      <c r="R14" s="21">
        <f>MIN($C$4:$C$34)</f>
        <v>89</v>
      </c>
      <c r="S14" s="21">
        <f>MIN($H$4:$H$34)</f>
        <v>90</v>
      </c>
      <c r="T14" s="21">
        <f>MIN($M$4:$M$34)</f>
        <v>83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14"/>
      <c r="Q15" s="10" t="s">
        <v>1</v>
      </c>
      <c r="R15" s="21">
        <f>MIN($D$4:$D$34)</f>
        <v>89</v>
      </c>
      <c r="S15" s="21">
        <f>MIN($I$4:$I$34)</f>
        <v>100</v>
      </c>
      <c r="T15" s="21">
        <f>MIN($N$4:$N$34)</f>
        <v>80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14"/>
    </row>
    <row r="17" spans="1:15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14"/>
    </row>
    <row r="18" spans="1:15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14"/>
    </row>
    <row r="19" spans="1:15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14"/>
    </row>
    <row r="20" spans="1:15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14"/>
    </row>
    <row r="21" spans="1:15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14"/>
    </row>
    <row r="22" spans="1:15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14"/>
    </row>
    <row r="23" spans="1:15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14"/>
    </row>
    <row r="24" spans="1:15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14"/>
    </row>
    <row r="25" spans="1:15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14"/>
    </row>
    <row r="26" spans="1:15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14"/>
    </row>
    <row r="27" spans="1:15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14"/>
    </row>
    <row r="28" spans="1:15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14"/>
    </row>
    <row r="29" spans="1:15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14"/>
    </row>
    <row r="30" spans="1:15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14"/>
    </row>
    <row r="31" spans="1:15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14"/>
    </row>
    <row r="32" spans="1:15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14"/>
    </row>
    <row r="33" spans="1:15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14"/>
    </row>
    <row r="34" spans="1:15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14"/>
    </row>
    <row r="35" spans="1:15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14"/>
    </row>
    <row r="37" spans="1:15">
      <c r="A37" s="8"/>
      <c r="B37" s="15"/>
      <c r="C37" s="15"/>
      <c r="D37" s="15"/>
    </row>
    <row r="38" spans="1:15">
      <c r="A38" s="4"/>
      <c r="B38" s="16"/>
      <c r="C38" s="16"/>
      <c r="D38" s="16"/>
    </row>
    <row r="39" spans="1:15">
      <c r="A39" s="4"/>
      <c r="B39" s="16"/>
      <c r="C39" s="16"/>
      <c r="D39" s="16"/>
    </row>
    <row r="40" spans="1:15">
      <c r="A40" s="4"/>
      <c r="B40" s="16"/>
      <c r="C40" s="16"/>
      <c r="D40" s="16"/>
    </row>
    <row r="41" spans="1:15">
      <c r="A41" s="4"/>
      <c r="B41" s="4"/>
      <c r="C41" s="4"/>
      <c r="D41" s="4"/>
    </row>
    <row r="42" spans="1:15">
      <c r="A42" s="8"/>
      <c r="B42" s="15"/>
      <c r="C42" s="15"/>
      <c r="D42" s="15"/>
    </row>
    <row r="43" spans="1:15">
      <c r="A43" s="4"/>
      <c r="B43" s="16"/>
      <c r="C43" s="16"/>
      <c r="D43" s="16"/>
    </row>
    <row r="44" spans="1:15">
      <c r="A44" s="4"/>
      <c r="B44" s="16"/>
      <c r="C44" s="16"/>
      <c r="D44" s="16"/>
    </row>
    <row r="45" spans="1:15">
      <c r="A45" s="4"/>
      <c r="B45" s="16"/>
      <c r="C45" s="16"/>
      <c r="D45" s="16"/>
    </row>
    <row r="46" spans="1:15">
      <c r="A46" s="4"/>
      <c r="B46" s="4"/>
      <c r="C46" s="4"/>
      <c r="D46" s="4"/>
    </row>
    <row r="47" spans="1:15">
      <c r="A47" s="8"/>
      <c r="B47" s="15"/>
      <c r="C47" s="15"/>
      <c r="D47" s="15"/>
    </row>
    <row r="48" spans="1:15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89" priority="1" stopIfTrue="1" operator="greaterThan">
      <formula>140</formula>
    </cfRule>
    <cfRule type="cellIs" dxfId="88" priority="2" stopIfTrue="1" operator="between">
      <formula>90</formula>
      <formula>110</formula>
    </cfRule>
    <cfRule type="cellIs" dxfId="87" priority="3" stopIfTrue="1" operator="between">
      <formula>51</formula>
      <formula>90</formula>
    </cfRule>
  </conditionalFormatting>
  <conditionalFormatting sqref="M4:M34">
    <cfRule type="cellIs" dxfId="86" priority="4" stopIfTrue="1" operator="greaterThan">
      <formula>90</formula>
    </cfRule>
    <cfRule type="cellIs" dxfId="85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84" priority="7" stopIfTrue="1" operator="greaterThanOrEqual">
      <formula>110</formula>
    </cfRule>
    <cfRule type="cellIs" dxfId="83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82" priority="10" stopIfTrue="1" operator="greaterThan">
      <formula>90</formula>
    </cfRule>
    <cfRule type="cellIs" priority="11" stopIfTrue="1" operator="between">
      <formula>53</formula>
      <formula>89</formula>
    </cfRule>
    <cfRule type="cellIs" dxfId="81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Ruler="0" view="pageLayout" zoomScale="75" zoomScaleNormal="80" zoomScalePageLayoutView="80" workbookViewId="0">
      <selection activeCell="T2" sqref="T2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2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39" t="s">
        <v>8</v>
      </c>
      <c r="L2" s="40"/>
      <c r="M2" s="40"/>
      <c r="N2" s="41"/>
      <c r="O2" s="35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35"/>
      <c r="Q3" s="10" t="s">
        <v>12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>
      <c r="A4" s="17">
        <f>DATE(Überblick!$B$2,April!A1,1)</f>
        <v>1</v>
      </c>
      <c r="B4" s="12">
        <v>131</v>
      </c>
      <c r="C4" s="12">
        <v>85</v>
      </c>
      <c r="D4" s="12">
        <v>95</v>
      </c>
      <c r="E4" s="11"/>
      <c r="F4" s="17">
        <f>DATE(Überblick!$B$2,April!$A$1,1)</f>
        <v>1</v>
      </c>
      <c r="G4" s="12">
        <v>137</v>
      </c>
      <c r="H4" s="12">
        <v>87</v>
      </c>
      <c r="I4" s="12">
        <v>87</v>
      </c>
      <c r="J4" s="11"/>
      <c r="K4" s="17">
        <f>DATE(Überblick!$B$2,April!$A$1,1)</f>
        <v>1</v>
      </c>
      <c r="L4" s="12">
        <v>128</v>
      </c>
      <c r="M4" s="12">
        <v>82</v>
      </c>
      <c r="N4" s="12">
        <v>99</v>
      </c>
      <c r="O4" s="35"/>
      <c r="Q4" s="10" t="s">
        <v>13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12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13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12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13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>
      <c r="A37" s="8"/>
      <c r="B37" s="15"/>
      <c r="C37" s="15"/>
      <c r="D37" s="15"/>
    </row>
    <row r="38" spans="1:15">
      <c r="A38" s="4"/>
      <c r="B38" s="16"/>
      <c r="C38" s="16"/>
      <c r="D38" s="16"/>
    </row>
    <row r="39" spans="1:15">
      <c r="A39" s="4"/>
      <c r="B39" s="16"/>
      <c r="C39" s="16"/>
      <c r="D39" s="16"/>
    </row>
    <row r="40" spans="1:15">
      <c r="A40" s="4"/>
      <c r="B40" s="16"/>
      <c r="C40" s="16"/>
      <c r="D40" s="16"/>
    </row>
    <row r="41" spans="1:15">
      <c r="A41" s="4"/>
      <c r="B41" s="4"/>
      <c r="C41" s="4"/>
      <c r="D41" s="4"/>
    </row>
    <row r="42" spans="1:15">
      <c r="A42" s="8"/>
      <c r="B42" s="15"/>
      <c r="C42" s="15"/>
      <c r="D42" s="15"/>
    </row>
    <row r="43" spans="1:15">
      <c r="A43" s="4"/>
      <c r="B43" s="16"/>
      <c r="C43" s="16"/>
      <c r="D43" s="16"/>
    </row>
    <row r="44" spans="1:15">
      <c r="A44" s="4"/>
      <c r="B44" s="16"/>
      <c r="C44" s="16"/>
      <c r="D44" s="16"/>
    </row>
    <row r="45" spans="1:15">
      <c r="A45" s="4"/>
      <c r="B45" s="16"/>
      <c r="C45" s="16"/>
      <c r="D45" s="16"/>
    </row>
    <row r="46" spans="1:15">
      <c r="A46" s="4"/>
      <c r="B46" s="4"/>
      <c r="C46" s="4"/>
      <c r="D46" s="4"/>
    </row>
    <row r="47" spans="1:15">
      <c r="A47" s="8"/>
      <c r="B47" s="15"/>
      <c r="C47" s="15"/>
      <c r="D47" s="15"/>
    </row>
    <row r="48" spans="1:15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80" priority="1" stopIfTrue="1" operator="greaterThan">
      <formula>140</formula>
    </cfRule>
    <cfRule type="cellIs" dxfId="79" priority="2" stopIfTrue="1" operator="between">
      <formula>90</formula>
      <formula>110</formula>
    </cfRule>
    <cfRule type="cellIs" dxfId="78" priority="3" stopIfTrue="1" operator="between">
      <formula>51</formula>
      <formula>90</formula>
    </cfRule>
  </conditionalFormatting>
  <conditionalFormatting sqref="M4:M34">
    <cfRule type="cellIs" dxfId="77" priority="4" stopIfTrue="1" operator="greaterThan">
      <formula>90</formula>
    </cfRule>
    <cfRule type="cellIs" dxfId="76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75" priority="7" stopIfTrue="1" operator="greaterThanOrEqual">
      <formula>110</formula>
    </cfRule>
    <cfRule type="cellIs" dxfId="74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73" priority="10" stopIfTrue="1" operator="greaterThan">
      <formula>90</formula>
    </cfRule>
    <cfRule type="cellIs" priority="11" stopIfTrue="1" operator="between">
      <formula>53</formula>
      <formula>89</formula>
    </cfRule>
    <cfRule type="cellIs" dxfId="72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Ruler="0" view="pageLayout" zoomScale="75" zoomScaleNormal="80" zoomScalePageLayoutView="80" workbookViewId="0">
      <selection activeCell="T2" sqref="T2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2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39" t="s">
        <v>8</v>
      </c>
      <c r="L2" s="40"/>
      <c r="M2" s="40"/>
      <c r="N2" s="41"/>
      <c r="O2" s="35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35"/>
      <c r="Q3" s="10" t="s">
        <v>12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>
      <c r="A4" s="17">
        <f>DATE(Überblick!$B$2,Mai!A1,1)</f>
        <v>1</v>
      </c>
      <c r="B4" s="12">
        <v>131</v>
      </c>
      <c r="C4" s="12">
        <v>85</v>
      </c>
      <c r="D4" s="12">
        <v>95</v>
      </c>
      <c r="E4" s="11"/>
      <c r="F4" s="17">
        <f>DATE(Überblick!$B$2,Mai!$A$1,1)</f>
        <v>1</v>
      </c>
      <c r="G4" s="12">
        <v>137</v>
      </c>
      <c r="H4" s="12">
        <v>87</v>
      </c>
      <c r="I4" s="12">
        <v>87</v>
      </c>
      <c r="J4" s="11"/>
      <c r="K4" s="17">
        <f>DATE(Überblick!$B$2,Mai!$A$1,1)</f>
        <v>1</v>
      </c>
      <c r="L4" s="12">
        <v>128</v>
      </c>
      <c r="M4" s="12">
        <v>82</v>
      </c>
      <c r="N4" s="12">
        <v>99</v>
      </c>
      <c r="O4" s="35"/>
      <c r="Q4" s="10" t="s">
        <v>13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12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13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12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13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>
      <c r="A37" s="8"/>
      <c r="B37" s="15"/>
      <c r="C37" s="15"/>
      <c r="D37" s="15"/>
    </row>
    <row r="38" spans="1:15">
      <c r="A38" s="4"/>
      <c r="B38" s="16"/>
      <c r="C38" s="16"/>
      <c r="D38" s="16"/>
    </row>
    <row r="39" spans="1:15">
      <c r="A39" s="4"/>
      <c r="B39" s="16"/>
      <c r="C39" s="16"/>
      <c r="D39" s="16"/>
    </row>
    <row r="40" spans="1:15">
      <c r="A40" s="4"/>
      <c r="B40" s="16"/>
      <c r="C40" s="16"/>
      <c r="D40" s="16"/>
    </row>
    <row r="41" spans="1:15">
      <c r="A41" s="4"/>
      <c r="B41" s="4"/>
      <c r="C41" s="4"/>
      <c r="D41" s="4"/>
    </row>
    <row r="42" spans="1:15">
      <c r="A42" s="8"/>
      <c r="B42" s="15"/>
      <c r="C42" s="15"/>
      <c r="D42" s="15"/>
    </row>
    <row r="43" spans="1:15">
      <c r="A43" s="4"/>
      <c r="B43" s="16"/>
      <c r="C43" s="16"/>
      <c r="D43" s="16"/>
    </row>
    <row r="44" spans="1:15">
      <c r="A44" s="4"/>
      <c r="B44" s="16"/>
      <c r="C44" s="16"/>
      <c r="D44" s="16"/>
    </row>
    <row r="45" spans="1:15">
      <c r="A45" s="4"/>
      <c r="B45" s="16"/>
      <c r="C45" s="16"/>
      <c r="D45" s="16"/>
    </row>
    <row r="46" spans="1:15">
      <c r="A46" s="4"/>
      <c r="B46" s="4"/>
      <c r="C46" s="4"/>
      <c r="D46" s="4"/>
    </row>
    <row r="47" spans="1:15">
      <c r="A47" s="8"/>
      <c r="B47" s="15"/>
      <c r="C47" s="15"/>
      <c r="D47" s="15"/>
    </row>
    <row r="48" spans="1:15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71" priority="1" stopIfTrue="1" operator="greaterThan">
      <formula>140</formula>
    </cfRule>
    <cfRule type="cellIs" dxfId="70" priority="2" stopIfTrue="1" operator="between">
      <formula>90</formula>
      <formula>110</formula>
    </cfRule>
    <cfRule type="cellIs" dxfId="69" priority="3" stopIfTrue="1" operator="between">
      <formula>51</formula>
      <formula>90</formula>
    </cfRule>
  </conditionalFormatting>
  <conditionalFormatting sqref="M4:M34">
    <cfRule type="cellIs" dxfId="68" priority="4" stopIfTrue="1" operator="greaterThan">
      <formula>90</formula>
    </cfRule>
    <cfRule type="cellIs" dxfId="67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66" priority="7" stopIfTrue="1" operator="greaterThanOrEqual">
      <formula>110</formula>
    </cfRule>
    <cfRule type="cellIs" dxfId="65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64" priority="10" stopIfTrue="1" operator="greaterThan">
      <formula>90</formula>
    </cfRule>
    <cfRule type="cellIs" priority="11" stopIfTrue="1" operator="between">
      <formula>53</formula>
      <formula>89</formula>
    </cfRule>
    <cfRule type="cellIs" dxfId="63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Ruler="0" view="pageLayout" zoomScale="75" zoomScaleNormal="80" zoomScalePageLayoutView="80" workbookViewId="0">
      <selection activeCell="T2" sqref="T2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2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39" t="s">
        <v>8</v>
      </c>
      <c r="L2" s="40"/>
      <c r="M2" s="40"/>
      <c r="N2" s="41"/>
      <c r="O2" s="35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35"/>
      <c r="Q3" s="10" t="s">
        <v>12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>
      <c r="A4" s="17">
        <f>DATE(Überblick!$B$2,Juni!A1,1)</f>
        <v>1</v>
      </c>
      <c r="B4" s="12">
        <v>131</v>
      </c>
      <c r="C4" s="12">
        <v>85</v>
      </c>
      <c r="D4" s="12">
        <v>95</v>
      </c>
      <c r="E4" s="11"/>
      <c r="F4" s="17">
        <f>DATE(Überblick!$B$2,Juni!$A$1,1)</f>
        <v>1</v>
      </c>
      <c r="G4" s="12">
        <v>137</v>
      </c>
      <c r="H4" s="12">
        <v>87</v>
      </c>
      <c r="I4" s="12">
        <v>87</v>
      </c>
      <c r="J4" s="11"/>
      <c r="K4" s="17">
        <f>DATE(Überblick!$B$2,Juni!$A$1,1)</f>
        <v>1</v>
      </c>
      <c r="L4" s="12">
        <v>128</v>
      </c>
      <c r="M4" s="12">
        <v>82</v>
      </c>
      <c r="N4" s="12">
        <v>99</v>
      </c>
      <c r="O4" s="35"/>
      <c r="Q4" s="10" t="s">
        <v>13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12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13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12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13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>
      <c r="A37" s="8"/>
      <c r="B37" s="15"/>
      <c r="C37" s="15"/>
      <c r="D37" s="15"/>
    </row>
    <row r="38" spans="1:15">
      <c r="A38" s="4"/>
      <c r="B38" s="16"/>
      <c r="C38" s="16"/>
      <c r="D38" s="16"/>
    </row>
    <row r="39" spans="1:15">
      <c r="A39" s="4"/>
      <c r="B39" s="16"/>
      <c r="C39" s="16"/>
      <c r="D39" s="16"/>
    </row>
    <row r="40" spans="1:15">
      <c r="A40" s="4"/>
      <c r="B40" s="16"/>
      <c r="C40" s="16"/>
      <c r="D40" s="16"/>
    </row>
    <row r="41" spans="1:15">
      <c r="A41" s="4"/>
      <c r="B41" s="4"/>
      <c r="C41" s="4"/>
      <c r="D41" s="4"/>
    </row>
    <row r="42" spans="1:15">
      <c r="A42" s="8"/>
      <c r="B42" s="15"/>
      <c r="C42" s="15"/>
      <c r="D42" s="15"/>
    </row>
    <row r="43" spans="1:15">
      <c r="A43" s="4"/>
      <c r="B43" s="16"/>
      <c r="C43" s="16"/>
      <c r="D43" s="16"/>
    </row>
    <row r="44" spans="1:15">
      <c r="A44" s="4"/>
      <c r="B44" s="16"/>
      <c r="C44" s="16"/>
      <c r="D44" s="16"/>
    </row>
    <row r="45" spans="1:15">
      <c r="A45" s="4"/>
      <c r="B45" s="16"/>
      <c r="C45" s="16"/>
      <c r="D45" s="16"/>
    </row>
    <row r="46" spans="1:15">
      <c r="A46" s="4"/>
      <c r="B46" s="4"/>
      <c r="C46" s="4"/>
      <c r="D46" s="4"/>
    </row>
    <row r="47" spans="1:15">
      <c r="A47" s="8"/>
      <c r="B47" s="15"/>
      <c r="C47" s="15"/>
      <c r="D47" s="15"/>
    </row>
    <row r="48" spans="1:15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62" priority="1" stopIfTrue="1" operator="greaterThan">
      <formula>140</formula>
    </cfRule>
    <cfRule type="cellIs" dxfId="61" priority="2" stopIfTrue="1" operator="between">
      <formula>90</formula>
      <formula>110</formula>
    </cfRule>
    <cfRule type="cellIs" dxfId="60" priority="3" stopIfTrue="1" operator="between">
      <formula>51</formula>
      <formula>90</formula>
    </cfRule>
  </conditionalFormatting>
  <conditionalFormatting sqref="M4:M34">
    <cfRule type="cellIs" dxfId="59" priority="4" stopIfTrue="1" operator="greaterThan">
      <formula>90</formula>
    </cfRule>
    <cfRule type="cellIs" dxfId="58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57" priority="7" stopIfTrue="1" operator="greaterThanOrEqual">
      <formula>110</formula>
    </cfRule>
    <cfRule type="cellIs" dxfId="56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55" priority="10" stopIfTrue="1" operator="greaterThan">
      <formula>90</formula>
    </cfRule>
    <cfRule type="cellIs" priority="11" stopIfTrue="1" operator="between">
      <formula>53</formula>
      <formula>89</formula>
    </cfRule>
    <cfRule type="cellIs" dxfId="54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Ruler="0" view="pageLayout" zoomScale="75" zoomScaleNormal="80" zoomScalePageLayoutView="80" workbookViewId="0">
      <selection activeCell="T1" sqref="T1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2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39" t="s">
        <v>8</v>
      </c>
      <c r="L2" s="40"/>
      <c r="M2" s="40"/>
      <c r="N2" s="41"/>
      <c r="O2" s="35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35"/>
      <c r="Q3" s="10" t="s">
        <v>12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>
      <c r="A4" s="17">
        <f>DATE(Überblick!$B$2,Juli!A1,1)</f>
        <v>1</v>
      </c>
      <c r="B4" s="12">
        <v>131</v>
      </c>
      <c r="C4" s="12">
        <v>85</v>
      </c>
      <c r="D4" s="12">
        <v>95</v>
      </c>
      <c r="E4" s="11"/>
      <c r="F4" s="17">
        <f>DATE(Überblick!$B$2,Juli!$A$1,1)</f>
        <v>1</v>
      </c>
      <c r="G4" s="12">
        <v>137</v>
      </c>
      <c r="H4" s="12">
        <v>87</v>
      </c>
      <c r="I4" s="12">
        <v>87</v>
      </c>
      <c r="J4" s="11"/>
      <c r="K4" s="17">
        <f>DATE(Überblick!$B$2,Juli!$A$1,1)</f>
        <v>1</v>
      </c>
      <c r="L4" s="12">
        <v>128</v>
      </c>
      <c r="M4" s="12">
        <v>82</v>
      </c>
      <c r="N4" s="12">
        <v>99</v>
      </c>
      <c r="O4" s="35"/>
      <c r="Q4" s="10" t="s">
        <v>13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12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13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12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13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>
      <c r="A37" s="8"/>
      <c r="B37" s="15"/>
      <c r="C37" s="15"/>
      <c r="D37" s="15"/>
    </row>
    <row r="38" spans="1:15">
      <c r="A38" s="4"/>
      <c r="B38" s="16"/>
      <c r="C38" s="16"/>
      <c r="D38" s="16"/>
    </row>
    <row r="39" spans="1:15">
      <c r="A39" s="4"/>
      <c r="B39" s="16"/>
      <c r="C39" s="16"/>
      <c r="D39" s="16"/>
    </row>
    <row r="40" spans="1:15">
      <c r="A40" s="4"/>
      <c r="B40" s="16"/>
      <c r="C40" s="16"/>
      <c r="D40" s="16"/>
    </row>
    <row r="41" spans="1:15">
      <c r="A41" s="4"/>
      <c r="B41" s="4"/>
      <c r="C41" s="4"/>
      <c r="D41" s="4"/>
    </row>
    <row r="42" spans="1:15">
      <c r="A42" s="8"/>
      <c r="B42" s="15"/>
      <c r="C42" s="15"/>
      <c r="D42" s="15"/>
    </row>
    <row r="43" spans="1:15">
      <c r="A43" s="4"/>
      <c r="B43" s="16"/>
      <c r="C43" s="16"/>
      <c r="D43" s="16"/>
    </row>
    <row r="44" spans="1:15">
      <c r="A44" s="4"/>
      <c r="B44" s="16"/>
      <c r="C44" s="16"/>
      <c r="D44" s="16"/>
    </row>
    <row r="45" spans="1:15">
      <c r="A45" s="4"/>
      <c r="B45" s="16"/>
      <c r="C45" s="16"/>
      <c r="D45" s="16"/>
    </row>
    <row r="46" spans="1:15">
      <c r="A46" s="4"/>
      <c r="B46" s="4"/>
      <c r="C46" s="4"/>
      <c r="D46" s="4"/>
    </row>
    <row r="47" spans="1:15">
      <c r="A47" s="8"/>
      <c r="B47" s="15"/>
      <c r="C47" s="15"/>
      <c r="D47" s="15"/>
    </row>
    <row r="48" spans="1:15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53" priority="1" stopIfTrue="1" operator="greaterThan">
      <formula>140</formula>
    </cfRule>
    <cfRule type="cellIs" dxfId="52" priority="2" stopIfTrue="1" operator="between">
      <formula>90</formula>
      <formula>110</formula>
    </cfRule>
    <cfRule type="cellIs" dxfId="51" priority="3" stopIfTrue="1" operator="between">
      <formula>51</formula>
      <formula>90</formula>
    </cfRule>
  </conditionalFormatting>
  <conditionalFormatting sqref="M4:M34">
    <cfRule type="cellIs" dxfId="50" priority="4" stopIfTrue="1" operator="greaterThan">
      <formula>90</formula>
    </cfRule>
    <cfRule type="cellIs" dxfId="49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48" priority="7" stopIfTrue="1" operator="greaterThanOrEqual">
      <formula>110</formula>
    </cfRule>
    <cfRule type="cellIs" dxfId="47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46" priority="10" stopIfTrue="1" operator="greaterThan">
      <formula>90</formula>
    </cfRule>
    <cfRule type="cellIs" priority="11" stopIfTrue="1" operator="between">
      <formula>53</formula>
      <formula>89</formula>
    </cfRule>
    <cfRule type="cellIs" dxfId="45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"/>
  <sheetViews>
    <sheetView showRuler="0" view="pageLayout" zoomScale="75" zoomScaleNormal="80" zoomScalePageLayoutView="80" workbookViewId="0">
      <selection activeCell="T2" sqref="T2"/>
    </sheetView>
  </sheetViews>
  <sheetFormatPr baseColWidth="10" defaultColWidth="11.5" defaultRowHeight="14" x14ac:dyDescent="0"/>
  <cols>
    <col min="1" max="1" width="3.6640625" style="14" customWidth="1"/>
    <col min="2" max="2" width="5.33203125" style="14" customWidth="1"/>
    <col min="3" max="3" width="3.6640625" style="14" customWidth="1"/>
    <col min="4" max="4" width="4.1640625" style="14" customWidth="1"/>
    <col min="5" max="5" width="1" style="14" customWidth="1"/>
    <col min="6" max="6" width="3.5" style="14" customWidth="1"/>
    <col min="7" max="7" width="5.1640625" style="14" customWidth="1"/>
    <col min="8" max="8" width="4.6640625" style="14" customWidth="1"/>
    <col min="9" max="9" width="4.83203125" style="14" customWidth="1"/>
    <col min="10" max="10" width="1.33203125" style="14" customWidth="1"/>
    <col min="11" max="11" width="3" style="14" customWidth="1"/>
    <col min="12" max="12" width="4.5" style="14" customWidth="1"/>
    <col min="13" max="14" width="4.1640625" style="14" customWidth="1"/>
    <col min="15" max="15" width="1" style="14" customWidth="1"/>
    <col min="16" max="16" width="3" style="14" customWidth="1"/>
    <col min="17" max="17" width="11.5" style="14"/>
    <col min="18" max="18" width="10.6640625" style="14" bestFit="1" customWidth="1"/>
    <col min="19" max="19" width="10.1640625" style="14" customWidth="1"/>
    <col min="20" max="20" width="22.5" style="14" customWidth="1"/>
    <col min="21" max="21" width="15.1640625" style="14" customWidth="1"/>
    <col min="22" max="22" width="10.33203125" style="14" customWidth="1"/>
    <col min="23" max="16384" width="11.5" style="14"/>
  </cols>
  <sheetData>
    <row r="1" spans="1:27" s="4" customFormat="1" ht="5" customHeight="1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" customHeight="1">
      <c r="A2" s="39" t="s">
        <v>4</v>
      </c>
      <c r="B2" s="40"/>
      <c r="C2" s="40"/>
      <c r="D2" s="41"/>
      <c r="E2" s="20"/>
      <c r="F2" s="39" t="s">
        <v>5</v>
      </c>
      <c r="G2" s="40"/>
      <c r="H2" s="40"/>
      <c r="I2" s="41"/>
      <c r="J2" s="20"/>
      <c r="K2" s="39" t="s">
        <v>8</v>
      </c>
      <c r="L2" s="40"/>
      <c r="M2" s="40"/>
      <c r="N2" s="41"/>
      <c r="O2" s="35"/>
      <c r="Q2" s="9" t="s">
        <v>11</v>
      </c>
      <c r="R2" s="19" t="s">
        <v>4</v>
      </c>
      <c r="S2" s="19" t="s">
        <v>5</v>
      </c>
      <c r="T2" s="19" t="s">
        <v>8</v>
      </c>
      <c r="Z2" s="13"/>
      <c r="AA2" s="13"/>
    </row>
    <row r="3" spans="1:27" s="4" customFormat="1">
      <c r="A3" s="18" t="s">
        <v>0</v>
      </c>
      <c r="B3" s="18" t="s">
        <v>2</v>
      </c>
      <c r="C3" s="18" t="s">
        <v>3</v>
      </c>
      <c r="D3" s="18" t="s">
        <v>1</v>
      </c>
      <c r="E3" s="11"/>
      <c r="F3" s="18" t="s">
        <v>0</v>
      </c>
      <c r="G3" s="18" t="s">
        <v>6</v>
      </c>
      <c r="H3" s="18" t="s">
        <v>7</v>
      </c>
      <c r="I3" s="18" t="s">
        <v>1</v>
      </c>
      <c r="J3" s="11"/>
      <c r="K3" s="18" t="s">
        <v>0</v>
      </c>
      <c r="L3" s="18" t="s">
        <v>6</v>
      </c>
      <c r="M3" s="18" t="s">
        <v>7</v>
      </c>
      <c r="N3" s="18" t="s">
        <v>1</v>
      </c>
      <c r="O3" s="35"/>
      <c r="Q3" s="10" t="s">
        <v>12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>
      <c r="A4" s="17">
        <f>DATE(Überblick!$B$2,August!A1,1)</f>
        <v>1</v>
      </c>
      <c r="B4" s="12">
        <v>131</v>
      </c>
      <c r="C4" s="12">
        <v>85</v>
      </c>
      <c r="D4" s="12">
        <v>95</v>
      </c>
      <c r="E4" s="11"/>
      <c r="F4" s="17">
        <f>DATE(Überblick!$B$2,August!$A$1,1)</f>
        <v>1</v>
      </c>
      <c r="G4" s="12">
        <v>137</v>
      </c>
      <c r="H4" s="12">
        <v>87</v>
      </c>
      <c r="I4" s="12">
        <v>87</v>
      </c>
      <c r="J4" s="11"/>
      <c r="K4" s="17">
        <f>DATE(Überblick!$B$2,August!$A$1,1)</f>
        <v>1</v>
      </c>
      <c r="L4" s="12">
        <v>128</v>
      </c>
      <c r="M4" s="12">
        <v>82</v>
      </c>
      <c r="N4" s="12">
        <v>99</v>
      </c>
      <c r="O4" s="35"/>
      <c r="Q4" s="10" t="s">
        <v>13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14</v>
      </c>
      <c r="R7" s="19" t="s">
        <v>4</v>
      </c>
      <c r="S7" s="19" t="s">
        <v>5</v>
      </c>
      <c r="T7" s="19" t="s">
        <v>8</v>
      </c>
      <c r="Z7" s="13"/>
      <c r="AA7" s="13"/>
    </row>
    <row r="8" spans="1:27" s="4" customFormat="1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12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13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15</v>
      </c>
      <c r="R12" s="19" t="s">
        <v>4</v>
      </c>
      <c r="S12" s="19" t="s">
        <v>5</v>
      </c>
      <c r="T12" s="19" t="s">
        <v>8</v>
      </c>
      <c r="Z12" s="13"/>
      <c r="AA12" s="13"/>
    </row>
    <row r="13" spans="1:27" s="4" customFormat="1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12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13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>
      <c r="A37" s="8"/>
      <c r="B37" s="15"/>
      <c r="C37" s="15"/>
      <c r="D37" s="15"/>
    </row>
    <row r="38" spans="1:15">
      <c r="A38" s="4"/>
      <c r="B38" s="16"/>
      <c r="C38" s="16"/>
      <c r="D38" s="16"/>
    </row>
    <row r="39" spans="1:15">
      <c r="A39" s="4"/>
      <c r="B39" s="16"/>
      <c r="C39" s="16"/>
      <c r="D39" s="16"/>
    </row>
    <row r="40" spans="1:15">
      <c r="A40" s="4"/>
      <c r="B40" s="16"/>
      <c r="C40" s="16"/>
      <c r="D40" s="16"/>
    </row>
    <row r="41" spans="1:15">
      <c r="A41" s="4"/>
      <c r="B41" s="4"/>
      <c r="C41" s="4"/>
      <c r="D41" s="4"/>
    </row>
    <row r="42" spans="1:15">
      <c r="A42" s="8"/>
      <c r="B42" s="15"/>
      <c r="C42" s="15"/>
      <c r="D42" s="15"/>
    </row>
    <row r="43" spans="1:15">
      <c r="A43" s="4"/>
      <c r="B43" s="16"/>
      <c r="C43" s="16"/>
      <c r="D43" s="16"/>
    </row>
    <row r="44" spans="1:15">
      <c r="A44" s="4"/>
      <c r="B44" s="16"/>
      <c r="C44" s="16"/>
      <c r="D44" s="16"/>
    </row>
    <row r="45" spans="1:15">
      <c r="A45" s="4"/>
      <c r="B45" s="16"/>
      <c r="C45" s="16"/>
      <c r="D45" s="16"/>
    </row>
    <row r="46" spans="1:15">
      <c r="A46" s="4"/>
      <c r="B46" s="4"/>
      <c r="C46" s="4"/>
      <c r="D46" s="4"/>
    </row>
    <row r="47" spans="1:15">
      <c r="A47" s="8"/>
      <c r="B47" s="15"/>
      <c r="C47" s="15"/>
      <c r="D47" s="15"/>
    </row>
    <row r="48" spans="1:15">
      <c r="A48" s="4"/>
      <c r="B48" s="16"/>
      <c r="C48" s="16"/>
      <c r="D48" s="16"/>
    </row>
    <row r="49" spans="1:4">
      <c r="A49" s="4"/>
      <c r="B49" s="16"/>
      <c r="C49" s="16"/>
      <c r="D49" s="16"/>
    </row>
    <row r="50" spans="1:4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44" priority="1" stopIfTrue="1" operator="greaterThan">
      <formula>140</formula>
    </cfRule>
    <cfRule type="cellIs" dxfId="43" priority="2" stopIfTrue="1" operator="between">
      <formula>90</formula>
      <formula>110</formula>
    </cfRule>
    <cfRule type="cellIs" dxfId="42" priority="3" stopIfTrue="1" operator="between">
      <formula>51</formula>
      <formula>90</formula>
    </cfRule>
  </conditionalFormatting>
  <conditionalFormatting sqref="M4:M34">
    <cfRule type="cellIs" dxfId="41" priority="4" stopIfTrue="1" operator="greaterThan">
      <formula>90</formula>
    </cfRule>
    <cfRule type="cellIs" dxfId="40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39" priority="7" stopIfTrue="1" operator="greaterThanOrEqual">
      <formula>110</formula>
    </cfRule>
    <cfRule type="cellIs" dxfId="38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37" priority="10" stopIfTrue="1" operator="greaterThan">
      <formula>90</formula>
    </cfRule>
    <cfRule type="cellIs" priority="11" stopIfTrue="1" operator="between">
      <formula>53</formula>
      <formula>89</formula>
    </cfRule>
    <cfRule type="cellIs" dxfId="36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&amp;C&amp;"Arial,Fett"&amp;12&amp;K000000Monat: &amp;A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Überblick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Blutdruck-Tabelle</dc:title>
  <dc:subject/>
  <dc:creator>Philipp Kuhlmann</dc:creator>
  <cp:keywords/>
  <dc:description/>
  <cp:lastModifiedBy>Philipp Kuhlmann</cp:lastModifiedBy>
  <cp:lastPrinted>2014-05-03T11:54:45Z</cp:lastPrinted>
  <dcterms:created xsi:type="dcterms:W3CDTF">2010-08-04T06:06:48Z</dcterms:created>
  <dcterms:modified xsi:type="dcterms:W3CDTF">2014-05-03T12:11:28Z</dcterms:modified>
  <cp:category/>
</cp:coreProperties>
</file>