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9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10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1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12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13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blutdruck/"/>
    </mc:Choice>
  </mc:AlternateContent>
  <xr:revisionPtr revIDLastSave="0" documentId="13_ncr:1_{B27ACA9F-5C5A-D045-BC2B-DF71AAA319C7}" xr6:coauthVersionLast="45" xr6:coauthVersionMax="45" xr10:uidLastSave="{00000000-0000-0000-0000-000000000000}"/>
  <bookViews>
    <workbookView xWindow="0" yWindow="460" windowWidth="33600" windowHeight="20540" tabRatio="699" activeTab="12" xr2:uid="{00000000-000D-0000-FFFF-FFFF00000000}"/>
  </bookViews>
  <sheets>
    <sheet name="Überblick" sheetId="55" r:id="rId1"/>
    <sheet name="Januar" sheetId="36" r:id="rId2"/>
    <sheet name="Februar" sheetId="43" r:id="rId3"/>
    <sheet name="März" sheetId="44" r:id="rId4"/>
    <sheet name="April" sheetId="45" r:id="rId5"/>
    <sheet name="Mai" sheetId="46" r:id="rId6"/>
    <sheet name="Juni" sheetId="47" r:id="rId7"/>
    <sheet name="Juli" sheetId="48" r:id="rId8"/>
    <sheet name="August" sheetId="49" r:id="rId9"/>
    <sheet name="September" sheetId="50" r:id="rId10"/>
    <sheet name="Oktober" sheetId="51" r:id="rId11"/>
    <sheet name="November" sheetId="52" r:id="rId12"/>
    <sheet name="Dezember" sheetId="53" r:id="rId13"/>
    <sheet name="Beschreibung" sheetId="54" r:id="rId14"/>
  </sheets>
  <definedNames>
    <definedName name="_xlnm.Print_Area" localSheetId="0">Überblick!$A$1:$I$39</definedName>
    <definedName name="Jahr" localSheetId="0">Überblick!$A$3</definedName>
    <definedName name="Jahr">#REF!</definedName>
    <definedName name="Monat" localSheetId="4">April!$U$1</definedName>
    <definedName name="Monat" localSheetId="8">August!$U$1</definedName>
    <definedName name="Monat" localSheetId="12">Dezember!$U$1</definedName>
    <definedName name="Monat" localSheetId="2">Februar!$U$1</definedName>
    <definedName name="Monat" localSheetId="1">Januar!$U$1</definedName>
    <definedName name="Monat" localSheetId="7">Juli!$U$1</definedName>
    <definedName name="Monat" localSheetId="6">Juni!$U$1</definedName>
    <definedName name="Monat" localSheetId="5">Mai!$U$1</definedName>
    <definedName name="Monat" localSheetId="3">März!$U$1</definedName>
    <definedName name="Monat" localSheetId="11">November!$U$1</definedName>
    <definedName name="Monat" localSheetId="10">Oktober!$U$1</definedName>
    <definedName name="Monat" localSheetId="9">September!$U$1</definedName>
    <definedName name="Monat">#REF!</definedName>
    <definedName name="patient" localSheetId="0">Überblick!$B$1</definedName>
    <definedName name="patient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5" i="53" l="1"/>
  <c r="S15" i="53"/>
  <c r="R15" i="53"/>
  <c r="T14" i="53"/>
  <c r="S14" i="53"/>
  <c r="R14" i="53"/>
  <c r="T13" i="53"/>
  <c r="S13" i="53"/>
  <c r="R13" i="53"/>
  <c r="T10" i="53"/>
  <c r="S10" i="53"/>
  <c r="R10" i="53"/>
  <c r="T9" i="53"/>
  <c r="S9" i="53"/>
  <c r="R9" i="53"/>
  <c r="T8" i="53"/>
  <c r="S8" i="53"/>
  <c r="R8" i="53"/>
  <c r="T5" i="53"/>
  <c r="S5" i="53"/>
  <c r="R5" i="53"/>
  <c r="T4" i="53"/>
  <c r="S4" i="53"/>
  <c r="R4" i="53"/>
  <c r="T3" i="53"/>
  <c r="S3" i="53"/>
  <c r="R3" i="53"/>
  <c r="T15" i="52"/>
  <c r="S15" i="52"/>
  <c r="R15" i="52"/>
  <c r="T14" i="52"/>
  <c r="S14" i="52"/>
  <c r="R14" i="52"/>
  <c r="T13" i="52"/>
  <c r="S13" i="52"/>
  <c r="R13" i="52"/>
  <c r="T10" i="52"/>
  <c r="S10" i="52"/>
  <c r="R10" i="52"/>
  <c r="T9" i="52"/>
  <c r="S9" i="52"/>
  <c r="R9" i="52"/>
  <c r="T8" i="52"/>
  <c r="S8" i="52"/>
  <c r="R8" i="52"/>
  <c r="T5" i="52"/>
  <c r="S5" i="52"/>
  <c r="R5" i="52"/>
  <c r="T4" i="52"/>
  <c r="S4" i="52"/>
  <c r="R4" i="52"/>
  <c r="T3" i="52"/>
  <c r="S3" i="52"/>
  <c r="R3" i="52"/>
  <c r="T15" i="51"/>
  <c r="S15" i="51"/>
  <c r="R15" i="51"/>
  <c r="T14" i="51"/>
  <c r="S14" i="51"/>
  <c r="R14" i="51"/>
  <c r="T13" i="51"/>
  <c r="S13" i="51"/>
  <c r="R13" i="51"/>
  <c r="T10" i="51"/>
  <c r="S10" i="51"/>
  <c r="R10" i="51"/>
  <c r="T9" i="51"/>
  <c r="S9" i="51"/>
  <c r="R9" i="51"/>
  <c r="T8" i="51"/>
  <c r="S8" i="51"/>
  <c r="R8" i="51"/>
  <c r="T5" i="51"/>
  <c r="S5" i="51"/>
  <c r="R5" i="51"/>
  <c r="T4" i="51"/>
  <c r="S4" i="51"/>
  <c r="R4" i="51"/>
  <c r="T3" i="51"/>
  <c r="S3" i="51"/>
  <c r="R3" i="51"/>
  <c r="T15" i="50"/>
  <c r="S15" i="50"/>
  <c r="R15" i="50"/>
  <c r="T14" i="50"/>
  <c r="S14" i="50"/>
  <c r="R14" i="50"/>
  <c r="T13" i="50"/>
  <c r="S13" i="50"/>
  <c r="R13" i="50"/>
  <c r="T10" i="50"/>
  <c r="S10" i="50"/>
  <c r="R10" i="50"/>
  <c r="T9" i="50"/>
  <c r="S9" i="50"/>
  <c r="R9" i="50"/>
  <c r="T8" i="50"/>
  <c r="S8" i="50"/>
  <c r="R8" i="50"/>
  <c r="T5" i="50"/>
  <c r="S5" i="50"/>
  <c r="R5" i="50"/>
  <c r="T4" i="50"/>
  <c r="S4" i="50"/>
  <c r="R4" i="50"/>
  <c r="T3" i="50"/>
  <c r="S3" i="50"/>
  <c r="R3" i="50"/>
  <c r="T15" i="49"/>
  <c r="S15" i="49"/>
  <c r="R15" i="49"/>
  <c r="T14" i="49"/>
  <c r="S14" i="49"/>
  <c r="R14" i="49"/>
  <c r="T13" i="49"/>
  <c r="S13" i="49"/>
  <c r="R13" i="49"/>
  <c r="T10" i="49"/>
  <c r="S10" i="49"/>
  <c r="R10" i="49"/>
  <c r="T9" i="49"/>
  <c r="S9" i="49"/>
  <c r="R9" i="49"/>
  <c r="T8" i="49"/>
  <c r="S8" i="49"/>
  <c r="R8" i="49"/>
  <c r="T5" i="49"/>
  <c r="S5" i="49"/>
  <c r="R5" i="49"/>
  <c r="T4" i="49"/>
  <c r="S4" i="49"/>
  <c r="R4" i="49"/>
  <c r="T3" i="49"/>
  <c r="S3" i="49"/>
  <c r="R3" i="49"/>
  <c r="T15" i="48"/>
  <c r="S15" i="48"/>
  <c r="R15" i="48"/>
  <c r="T14" i="48"/>
  <c r="S14" i="48"/>
  <c r="R14" i="48"/>
  <c r="T13" i="48"/>
  <c r="S13" i="48"/>
  <c r="R13" i="48"/>
  <c r="T10" i="48"/>
  <c r="S10" i="48"/>
  <c r="R10" i="48"/>
  <c r="T9" i="48"/>
  <c r="S9" i="48"/>
  <c r="R9" i="48"/>
  <c r="T8" i="48"/>
  <c r="S8" i="48"/>
  <c r="R8" i="48"/>
  <c r="T5" i="48"/>
  <c r="S5" i="48"/>
  <c r="R5" i="48"/>
  <c r="T4" i="48"/>
  <c r="S4" i="48"/>
  <c r="R4" i="48"/>
  <c r="T3" i="48"/>
  <c r="S3" i="48"/>
  <c r="R3" i="48"/>
  <c r="T15" i="47"/>
  <c r="S15" i="47"/>
  <c r="R15" i="47"/>
  <c r="T14" i="47"/>
  <c r="S14" i="47"/>
  <c r="R14" i="47"/>
  <c r="T13" i="47"/>
  <c r="S13" i="47"/>
  <c r="R13" i="47"/>
  <c r="T10" i="47"/>
  <c r="S10" i="47"/>
  <c r="R10" i="47"/>
  <c r="T9" i="47"/>
  <c r="S9" i="47"/>
  <c r="R9" i="47"/>
  <c r="T8" i="47"/>
  <c r="S8" i="47"/>
  <c r="R8" i="47"/>
  <c r="T5" i="47"/>
  <c r="S5" i="47"/>
  <c r="R5" i="47"/>
  <c r="T4" i="47"/>
  <c r="S4" i="47"/>
  <c r="R4" i="47"/>
  <c r="T3" i="47"/>
  <c r="S3" i="47"/>
  <c r="R3" i="47"/>
  <c r="T15" i="46"/>
  <c r="S15" i="46"/>
  <c r="R15" i="46"/>
  <c r="T14" i="46"/>
  <c r="S14" i="46"/>
  <c r="R14" i="46"/>
  <c r="T13" i="46"/>
  <c r="S13" i="46"/>
  <c r="R13" i="46"/>
  <c r="T10" i="46"/>
  <c r="F13" i="55" s="1"/>
  <c r="S10" i="46"/>
  <c r="R10" i="46"/>
  <c r="T9" i="46"/>
  <c r="F10" i="55" s="1"/>
  <c r="S9" i="46"/>
  <c r="R9" i="46"/>
  <c r="T8" i="46"/>
  <c r="S8" i="46"/>
  <c r="R8" i="46"/>
  <c r="T5" i="46"/>
  <c r="S5" i="46"/>
  <c r="R5" i="46"/>
  <c r="T4" i="46"/>
  <c r="S4" i="46"/>
  <c r="R4" i="46"/>
  <c r="T3" i="46"/>
  <c r="S3" i="46"/>
  <c r="R3" i="46"/>
  <c r="T15" i="45"/>
  <c r="S15" i="45"/>
  <c r="R15" i="45"/>
  <c r="T14" i="45"/>
  <c r="S14" i="45"/>
  <c r="R14" i="45"/>
  <c r="T13" i="45"/>
  <c r="S13" i="45"/>
  <c r="R13" i="45"/>
  <c r="T10" i="45"/>
  <c r="S10" i="45"/>
  <c r="R10" i="45"/>
  <c r="T9" i="45"/>
  <c r="S9" i="45"/>
  <c r="R9" i="45"/>
  <c r="T8" i="45"/>
  <c r="S8" i="45"/>
  <c r="R8" i="45"/>
  <c r="T5" i="45"/>
  <c r="S5" i="45"/>
  <c r="R5" i="45"/>
  <c r="T4" i="45"/>
  <c r="S4" i="45"/>
  <c r="R4" i="45"/>
  <c r="T3" i="45"/>
  <c r="S3" i="45"/>
  <c r="R3" i="45"/>
  <c r="T15" i="44"/>
  <c r="H13" i="55" s="1"/>
  <c r="S15" i="44"/>
  <c r="R15" i="44"/>
  <c r="H11" i="55" s="1"/>
  <c r="T14" i="44"/>
  <c r="H10" i="55" s="1"/>
  <c r="S14" i="44"/>
  <c r="H9" i="55" s="1"/>
  <c r="R14" i="44"/>
  <c r="T13" i="44"/>
  <c r="H7" i="55" s="1"/>
  <c r="S13" i="44"/>
  <c r="R13" i="44"/>
  <c r="T10" i="44"/>
  <c r="S10" i="44"/>
  <c r="F12" i="55" s="1"/>
  <c r="R10" i="44"/>
  <c r="F11" i="55" s="1"/>
  <c r="T9" i="44"/>
  <c r="S9" i="44"/>
  <c r="R9" i="44"/>
  <c r="T8" i="44"/>
  <c r="F7" i="55" s="1"/>
  <c r="S8" i="44"/>
  <c r="R8" i="44"/>
  <c r="T5" i="44"/>
  <c r="G13" i="55" s="1"/>
  <c r="S5" i="44"/>
  <c r="G12" i="55" s="1"/>
  <c r="R5" i="44"/>
  <c r="G11" i="55" s="1"/>
  <c r="T4" i="44"/>
  <c r="S4" i="44"/>
  <c r="R4" i="44"/>
  <c r="T3" i="44"/>
  <c r="G7" i="55" s="1"/>
  <c r="S3" i="44"/>
  <c r="R3" i="44"/>
  <c r="G5" i="55" s="1"/>
  <c r="T15" i="43"/>
  <c r="S15" i="43"/>
  <c r="R15" i="43"/>
  <c r="T14" i="43"/>
  <c r="S14" i="43"/>
  <c r="R14" i="43"/>
  <c r="T13" i="43"/>
  <c r="S13" i="43"/>
  <c r="R13" i="43"/>
  <c r="T10" i="43"/>
  <c r="S10" i="43"/>
  <c r="R10" i="43"/>
  <c r="T9" i="43"/>
  <c r="S9" i="43"/>
  <c r="R9" i="43"/>
  <c r="T8" i="43"/>
  <c r="S8" i="43"/>
  <c r="R8" i="43"/>
  <c r="T5" i="43"/>
  <c r="S5" i="43"/>
  <c r="R5" i="43"/>
  <c r="T4" i="43"/>
  <c r="S4" i="43"/>
  <c r="R4" i="43"/>
  <c r="T3" i="43"/>
  <c r="S3" i="43"/>
  <c r="R3" i="43"/>
  <c r="H12" i="55" l="1"/>
  <c r="F8" i="55"/>
  <c r="F9" i="55"/>
  <c r="H8" i="55"/>
  <c r="G8" i="55"/>
  <c r="G9" i="55"/>
  <c r="F5" i="55"/>
  <c r="G10" i="55"/>
  <c r="H5" i="55"/>
  <c r="R3" i="36"/>
  <c r="S3" i="36"/>
  <c r="G6" i="55" s="1"/>
  <c r="T3" i="36"/>
  <c r="R4" i="36"/>
  <c r="S4" i="36"/>
  <c r="T4" i="36"/>
  <c r="R5" i="36"/>
  <c r="S5" i="36"/>
  <c r="T5" i="36"/>
  <c r="R8" i="36"/>
  <c r="S8" i="36"/>
  <c r="F6" i="55" s="1"/>
  <c r="T8" i="36"/>
  <c r="R9" i="36"/>
  <c r="S9" i="36"/>
  <c r="T9" i="36"/>
  <c r="R10" i="36"/>
  <c r="S10" i="36"/>
  <c r="T10" i="36"/>
  <c r="R13" i="36"/>
  <c r="S13" i="36"/>
  <c r="H6" i="55" s="1"/>
  <c r="T13" i="36"/>
  <c r="R14" i="36"/>
  <c r="S14" i="36"/>
  <c r="T14" i="36"/>
  <c r="R15" i="36"/>
  <c r="S15" i="36"/>
  <c r="T15" i="36"/>
</calcChain>
</file>

<file path=xl/sharedStrings.xml><?xml version="1.0" encoding="utf-8"?>
<sst xmlns="http://schemas.openxmlformats.org/spreadsheetml/2006/main" count="500" uniqueCount="21">
  <si>
    <t>Tag</t>
  </si>
  <si>
    <t>Puls</t>
  </si>
  <si>
    <t xml:space="preserve">SYS </t>
  </si>
  <si>
    <t xml:space="preserve">DIA </t>
  </si>
  <si>
    <t>morgens</t>
  </si>
  <si>
    <t>mittags</t>
  </si>
  <si>
    <t>SYS</t>
  </si>
  <si>
    <t>DIA</t>
  </si>
  <si>
    <t>abends</t>
  </si>
  <si>
    <t>Name</t>
  </si>
  <si>
    <t>Jahr</t>
  </si>
  <si>
    <t>Mittelwerte</t>
  </si>
  <si>
    <t>Systolisch</t>
  </si>
  <si>
    <t>Diastolisch</t>
  </si>
  <si>
    <t>Höchstwerte</t>
  </si>
  <si>
    <t>Tiefstwerte</t>
  </si>
  <si>
    <t>Jahresübersicht</t>
  </si>
  <si>
    <t>Nähere Informationen finden Sie hier:</t>
  </si>
  <si>
    <t>http://excel-vorlagen.net/blutdruck-tabelle-als-excel-vorlage/</t>
  </si>
  <si>
    <t>Zeit</t>
  </si>
  <si>
    <t xml:space="preserve">Anmerkungen / Notizen: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</si>
</sst>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6"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alibri"/>
      <scheme val="minor"/>
    </font>
    <font>
      <sz val="4"/>
      <color indexed="9"/>
      <name val="Calibri"/>
      <scheme val="minor"/>
    </font>
    <font>
      <b/>
      <sz val="10"/>
      <name val="Calibri"/>
      <scheme val="minor"/>
    </font>
    <font>
      <b/>
      <sz val="12"/>
      <name val="Calibri"/>
      <scheme val="minor"/>
    </font>
    <font>
      <sz val="8"/>
      <name val="Calibri"/>
      <scheme val="minor"/>
    </font>
    <font>
      <b/>
      <sz val="14"/>
      <name val="Calibri"/>
      <scheme val="minor"/>
    </font>
    <font>
      <sz val="14"/>
      <name val="Arial"/>
    </font>
    <font>
      <b/>
      <sz val="24"/>
      <name val="Cambria"/>
      <scheme val="major"/>
    </font>
    <font>
      <sz val="12"/>
      <name val="Calibri"/>
      <scheme val="minor"/>
    </font>
    <font>
      <b/>
      <sz val="12"/>
      <color theme="1" tint="4.9989318521683403E-2"/>
      <name val="Calibri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indexed="2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4" fillId="0" borderId="0" xfId="1" applyAlignment="1" applyProtection="1"/>
    <xf numFmtId="0" fontId="0" fillId="0" borderId="0" xfId="0" applyProtection="1">
      <protection locked="0"/>
    </xf>
    <xf numFmtId="0" fontId="5" fillId="0" borderId="0" xfId="0" applyFont="1"/>
    <xf numFmtId="0" fontId="6" fillId="2" borderId="3" xfId="0" applyFont="1" applyFill="1" applyBorder="1" applyAlignment="1">
      <alignment horizontal="center" vertical="center"/>
    </xf>
    <xf numFmtId="0" fontId="5" fillId="0" borderId="3" xfId="0" applyFont="1" applyBorder="1"/>
    <xf numFmtId="17" fontId="8" fillId="0" borderId="0" xfId="0" applyNumberFormat="1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1" fontId="5" fillId="0" borderId="0" xfId="0" applyNumberFormat="1" applyFont="1"/>
    <xf numFmtId="164" fontId="5" fillId="3" borderId="1" xfId="0" applyNumberFormat="1" applyFont="1" applyFill="1" applyBorder="1"/>
    <xf numFmtId="0" fontId="9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/>
    <xf numFmtId="0" fontId="5" fillId="0" borderId="3" xfId="0" applyFont="1" applyFill="1" applyBorder="1"/>
    <xf numFmtId="0" fontId="7" fillId="0" borderId="3" xfId="0" applyFont="1" applyFill="1" applyBorder="1"/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4" fillId="5" borderId="1" xfId="0" applyFont="1" applyFill="1" applyBorder="1"/>
    <xf numFmtId="0" fontId="14" fillId="4" borderId="1" xfId="0" applyFont="1" applyFill="1" applyBorder="1"/>
    <xf numFmtId="0" fontId="14" fillId="3" borderId="1" xfId="0" applyFont="1" applyFill="1" applyBorder="1"/>
    <xf numFmtId="0" fontId="13" fillId="0" borderId="1" xfId="0" applyFont="1" applyBorder="1" applyAlignment="1">
      <alignment horizontal="center"/>
    </xf>
    <xf numFmtId="1" fontId="13" fillId="0" borderId="1" xfId="0" quotePrefix="1" applyNumberFormat="1" applyFont="1" applyBorder="1"/>
    <xf numFmtId="0" fontId="14" fillId="0" borderId="1" xfId="0" applyFont="1" applyBorder="1"/>
    <xf numFmtId="0" fontId="13" fillId="0" borderId="1" xfId="0" applyFont="1" applyBorder="1"/>
    <xf numFmtId="0" fontId="12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15" fillId="7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5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5" fillId="7" borderId="5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1" fontId="1" fillId="0" borderId="1" xfId="0" quotePrefix="1" applyNumberFormat="1" applyFont="1" applyBorder="1"/>
    <xf numFmtId="1" fontId="0" fillId="0" borderId="0" xfId="0" applyNumberFormat="1"/>
    <xf numFmtId="1" fontId="13" fillId="0" borderId="1" xfId="0" quotePrefix="1" applyNumberFormat="1" applyFont="1" applyFill="1" applyBorder="1"/>
  </cellXfs>
  <cellStyles count="2">
    <cellStyle name="Link" xfId="1" builtinId="8"/>
    <cellStyle name="Standard" xfId="0" builtinId="0"/>
  </cellStyles>
  <dxfs count="216"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93627258811797E-2"/>
          <c:y val="8.2250908391444305E-2"/>
          <c:w val="0.78260812924969003"/>
          <c:h val="0.71428420445201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Überblick!$F$4</c:f>
              <c:strCache>
                <c:ptCount val="1"/>
                <c:pt idx="0">
                  <c:v>Höchstwerte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Überblick!$D$5:$E$13</c:f>
              <c:multiLvlStrCache>
                <c:ptCount val="9"/>
                <c:lvl>
                  <c:pt idx="0">
                    <c:v>morgens</c:v>
                  </c:pt>
                  <c:pt idx="1">
                    <c:v>mittags</c:v>
                  </c:pt>
                  <c:pt idx="2">
                    <c:v>abends</c:v>
                  </c:pt>
                  <c:pt idx="3">
                    <c:v>morgens</c:v>
                  </c:pt>
                  <c:pt idx="4">
                    <c:v>mittags</c:v>
                  </c:pt>
                  <c:pt idx="5">
                    <c:v>abends</c:v>
                  </c:pt>
                  <c:pt idx="6">
                    <c:v>morgens</c:v>
                  </c:pt>
                  <c:pt idx="7">
                    <c:v>mittags</c:v>
                  </c:pt>
                  <c:pt idx="8">
                    <c:v>abends</c:v>
                  </c:pt>
                </c:lvl>
                <c:lvl>
                  <c:pt idx="0">
                    <c:v>Systolisch</c:v>
                  </c:pt>
                  <c:pt idx="3">
                    <c:v>Diastolisch</c:v>
                  </c:pt>
                  <c:pt idx="6">
                    <c:v>Puls</c:v>
                  </c:pt>
                </c:lvl>
              </c:multiLvlStrCache>
            </c:multiLvlStrRef>
          </c:cat>
          <c:val>
            <c:numRef>
              <c:f>Überblick!$F$5:$F$13</c:f>
              <c:numCache>
                <c:formatCode>0</c:formatCode>
                <c:ptCount val="9"/>
                <c:pt idx="0">
                  <c:v>140</c:v>
                </c:pt>
                <c:pt idx="1">
                  <c:v>135</c:v>
                </c:pt>
                <c:pt idx="2">
                  <c:v>132</c:v>
                </c:pt>
                <c:pt idx="3">
                  <c:v>82</c:v>
                </c:pt>
                <c:pt idx="4">
                  <c:v>90</c:v>
                </c:pt>
                <c:pt idx="5">
                  <c:v>90</c:v>
                </c:pt>
                <c:pt idx="6">
                  <c:v>100</c:v>
                </c:pt>
                <c:pt idx="7">
                  <c:v>95</c:v>
                </c:pt>
                <c:pt idx="8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7-FA4D-9883-7100124B8E04}"/>
            </c:ext>
          </c:extLst>
        </c:ser>
        <c:ser>
          <c:idx val="1"/>
          <c:order val="1"/>
          <c:tx>
            <c:strRef>
              <c:f>Überblick!$G$4</c:f>
              <c:strCache>
                <c:ptCount val="1"/>
                <c:pt idx="0">
                  <c:v>Mittelwerte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Überblick!$D$5:$E$13</c:f>
              <c:multiLvlStrCache>
                <c:ptCount val="9"/>
                <c:lvl>
                  <c:pt idx="0">
                    <c:v>morgens</c:v>
                  </c:pt>
                  <c:pt idx="1">
                    <c:v>mittags</c:v>
                  </c:pt>
                  <c:pt idx="2">
                    <c:v>abends</c:v>
                  </c:pt>
                  <c:pt idx="3">
                    <c:v>morgens</c:v>
                  </c:pt>
                  <c:pt idx="4">
                    <c:v>mittags</c:v>
                  </c:pt>
                  <c:pt idx="5">
                    <c:v>abends</c:v>
                  </c:pt>
                  <c:pt idx="6">
                    <c:v>morgens</c:v>
                  </c:pt>
                  <c:pt idx="7">
                    <c:v>mittags</c:v>
                  </c:pt>
                  <c:pt idx="8">
                    <c:v>abends</c:v>
                  </c:pt>
                </c:lvl>
                <c:lvl>
                  <c:pt idx="0">
                    <c:v>Systolisch</c:v>
                  </c:pt>
                  <c:pt idx="3">
                    <c:v>Diastolisch</c:v>
                  </c:pt>
                  <c:pt idx="6">
                    <c:v>Puls</c:v>
                  </c:pt>
                </c:lvl>
              </c:multiLvlStrCache>
            </c:multiLvlStrRef>
          </c:cat>
          <c:val>
            <c:numRef>
              <c:f>Überblick!$G$5:$G$13</c:f>
              <c:numCache>
                <c:formatCode>0</c:formatCode>
                <c:ptCount val="9"/>
                <c:pt idx="0">
                  <c:v>121.15384615384616</c:v>
                </c:pt>
                <c:pt idx="1">
                  <c:v>123.92307692307692</c:v>
                </c:pt>
                <c:pt idx="2">
                  <c:v>114.46153846153847</c:v>
                </c:pt>
                <c:pt idx="3">
                  <c:v>73.230769230769226</c:v>
                </c:pt>
                <c:pt idx="4">
                  <c:v>82.769230769230774</c:v>
                </c:pt>
                <c:pt idx="5">
                  <c:v>78.461538461538467</c:v>
                </c:pt>
                <c:pt idx="6">
                  <c:v>88.307692307692307</c:v>
                </c:pt>
                <c:pt idx="7">
                  <c:v>81.15384615384616</c:v>
                </c:pt>
                <c:pt idx="8">
                  <c:v>90.07692307692308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7-FA4D-9883-7100124B8E04}"/>
            </c:ext>
          </c:extLst>
        </c:ser>
        <c:ser>
          <c:idx val="2"/>
          <c:order val="2"/>
          <c:tx>
            <c:strRef>
              <c:f>Überblick!$H$4</c:f>
              <c:strCache>
                <c:ptCount val="1"/>
                <c:pt idx="0">
                  <c:v>Tiefstwerte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multiLvlStrRef>
              <c:f>Überblick!$D$5:$E$13</c:f>
              <c:multiLvlStrCache>
                <c:ptCount val="9"/>
                <c:lvl>
                  <c:pt idx="0">
                    <c:v>morgens</c:v>
                  </c:pt>
                  <c:pt idx="1">
                    <c:v>mittags</c:v>
                  </c:pt>
                  <c:pt idx="2">
                    <c:v>abends</c:v>
                  </c:pt>
                  <c:pt idx="3">
                    <c:v>morgens</c:v>
                  </c:pt>
                  <c:pt idx="4">
                    <c:v>mittags</c:v>
                  </c:pt>
                  <c:pt idx="5">
                    <c:v>abends</c:v>
                  </c:pt>
                  <c:pt idx="6">
                    <c:v>morgens</c:v>
                  </c:pt>
                  <c:pt idx="7">
                    <c:v>mittags</c:v>
                  </c:pt>
                  <c:pt idx="8">
                    <c:v>abends</c:v>
                  </c:pt>
                </c:lvl>
                <c:lvl>
                  <c:pt idx="0">
                    <c:v>Systolisch</c:v>
                  </c:pt>
                  <c:pt idx="3">
                    <c:v>Diastolisch</c:v>
                  </c:pt>
                  <c:pt idx="6">
                    <c:v>Puls</c:v>
                  </c:pt>
                </c:lvl>
              </c:multiLvlStrCache>
            </c:multiLvlStrRef>
          </c:cat>
          <c:val>
            <c:numRef>
              <c:f>Überblick!$H$5:$H$13</c:f>
              <c:numCache>
                <c:formatCode>0</c:formatCode>
                <c:ptCount val="9"/>
                <c:pt idx="0">
                  <c:v>125</c:v>
                </c:pt>
                <c:pt idx="1">
                  <c:v>131</c:v>
                </c:pt>
                <c:pt idx="2">
                  <c:v>110</c:v>
                </c:pt>
                <c:pt idx="3">
                  <c:v>75</c:v>
                </c:pt>
                <c:pt idx="4">
                  <c:v>88</c:v>
                </c:pt>
                <c:pt idx="5">
                  <c:v>80</c:v>
                </c:pt>
                <c:pt idx="6">
                  <c:v>88</c:v>
                </c:pt>
                <c:pt idx="7">
                  <c:v>80</c:v>
                </c:pt>
                <c:pt idx="8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D7-FA4D-9883-7100124B8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653808"/>
        <c:axId val="705671840"/>
      </c:barChart>
      <c:catAx>
        <c:axId val="62765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567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67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2765380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chemeClr val="bg1">
              <a:lumMod val="6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61202174587004"/>
          <c:y val="0.35930659981525698"/>
          <c:w val="0.120553272434927"/>
          <c:h val="0.160172821604392"/>
        </c:manualLayout>
      </c:layout>
      <c:overlay val="0"/>
      <c:spPr>
        <a:solidFill>
          <a:srgbClr val="B3B3B3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59055118110236204" l="0.78740157480314998" r="0.78740157480314998" t="0.39370078740157499" header="0.511811023622047" footer="0.511811023622047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Februar!$L$3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Februar!$K$4:$K$34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Februar!$L$4:$L$34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7F-564C-A233-2A6A131CFE35}"/>
            </c:ext>
          </c:extLst>
        </c:ser>
        <c:ser>
          <c:idx val="1"/>
          <c:order val="1"/>
          <c:tx>
            <c:strRef>
              <c:f>Februar!$M$3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Februar!$K$4:$K$34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Februar!$M$4:$M$34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F-564C-A233-2A6A131C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853856"/>
        <c:axId val="705943072"/>
      </c:lineChart>
      <c:dateAx>
        <c:axId val="726853856"/>
        <c:scaling>
          <c:orientation val="minMax"/>
          <c:max val="43890"/>
          <c:min val="43862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59430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0594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8538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Februar!$D$3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Februar!$D$4:$D$32</c:f>
              <c:numCache>
                <c:formatCode>General</c:formatCode>
                <c:ptCount val="29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38-924E-AB9E-B29D9A94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812320"/>
        <c:axId val="712006544"/>
      </c:lineChart>
      <c:catAx>
        <c:axId val="7128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00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00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81232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Februar!$I$3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Februar!$I$4:$I$32</c:f>
              <c:numCache>
                <c:formatCode>General</c:formatCode>
                <c:ptCount val="29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3-9543-BBD9-7FA36563B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318064"/>
        <c:axId val="707886096"/>
      </c:lineChart>
      <c:catAx>
        <c:axId val="71231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788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788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3180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Februar!$N$3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Februar!$N$4:$N$32</c:f>
              <c:numCache>
                <c:formatCode>General</c:formatCode>
                <c:ptCount val="29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E1-8B4F-830F-ABFC8AB58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874416"/>
        <c:axId val="709731264"/>
      </c:lineChart>
      <c:catAx>
        <c:axId val="71287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973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973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87441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März!$B$3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März!$A$4:$A$34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März!$B$4:$B$34</c:f>
              <c:numCache>
                <c:formatCode>General</c:formatCode>
                <c:ptCount val="31"/>
                <c:pt idx="0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0B-7E48-AA79-63A1804A5C90}"/>
            </c:ext>
          </c:extLst>
        </c:ser>
        <c:ser>
          <c:idx val="1"/>
          <c:order val="1"/>
          <c:tx>
            <c:strRef>
              <c:f>März!$C$3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März!$A$4:$A$34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März!$C$4:$C$34</c:f>
              <c:numCache>
                <c:formatCode>General</c:formatCode>
                <c:ptCount val="31"/>
                <c:pt idx="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0B-7E48-AA79-63A1804A5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482368"/>
        <c:axId val="707446256"/>
      </c:lineChart>
      <c:dateAx>
        <c:axId val="723482368"/>
        <c:scaling>
          <c:orientation val="minMax"/>
          <c:max val="36616"/>
          <c:min val="36586"/>
        </c:scaling>
        <c:delete val="0"/>
        <c:axPos val="b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74462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0744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48236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März!$G$3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März!$F$4:$F$34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März!$G$4:$G$34</c:f>
              <c:numCache>
                <c:formatCode>General</c:formatCode>
                <c:ptCount val="31"/>
                <c:pt idx="0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7-1A42-A078-B8D1D717A0F7}"/>
            </c:ext>
          </c:extLst>
        </c:ser>
        <c:ser>
          <c:idx val="1"/>
          <c:order val="1"/>
          <c:tx>
            <c:strRef>
              <c:f>März!$H$3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März!$F$4:$F$34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März!$H$4:$H$34</c:f>
              <c:numCache>
                <c:formatCode>General</c:formatCode>
                <c:ptCount val="31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7-1A42-A078-B8D1D717A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000512"/>
        <c:axId val="663902432"/>
      </c:lineChart>
      <c:dateAx>
        <c:axId val="725000512"/>
        <c:scaling>
          <c:orientation val="minMax"/>
          <c:max val="43921"/>
          <c:min val="43891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63902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390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00051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März!$L$3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März!$K$4:$K$34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März!$L$4:$L$34</c:f>
              <c:numCache>
                <c:formatCode>General</c:formatCode>
                <c:ptCount val="31"/>
                <c:pt idx="0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DC-4E43-BBBD-E7DF978F9DC9}"/>
            </c:ext>
          </c:extLst>
        </c:ser>
        <c:ser>
          <c:idx val="1"/>
          <c:order val="1"/>
          <c:tx>
            <c:strRef>
              <c:f>März!$M$3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März!$K$4:$K$34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März!$M$4:$M$34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DC-4E43-BBBD-E7DF978F9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120144"/>
        <c:axId val="711796256"/>
      </c:lineChart>
      <c:dateAx>
        <c:axId val="724120144"/>
        <c:scaling>
          <c:orientation val="minMax"/>
          <c:max val="43921"/>
          <c:min val="43891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17962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1179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1201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März!$D$3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März!$D$4:$D$34</c:f>
              <c:numCache>
                <c:formatCode>General</c:formatCode>
                <c:ptCount val="31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E-504F-8A02-A7078DC7D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088992"/>
        <c:axId val="708339504"/>
      </c:lineChart>
      <c:catAx>
        <c:axId val="7260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833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833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08899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März!$I$3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März!$I$4:$I$34</c:f>
              <c:numCache>
                <c:formatCode>General</c:formatCode>
                <c:ptCount val="31"/>
                <c:pt idx="0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C2-AB43-A8EA-F276617F1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203520"/>
        <c:axId val="725210576"/>
      </c:lineChart>
      <c:catAx>
        <c:axId val="72520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21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21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20352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März!$N$3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März!$N$4:$N$34</c:f>
              <c:numCache>
                <c:formatCode>General</c:formatCode>
                <c:ptCount val="31"/>
                <c:pt idx="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AF-A746-9480-90D7549D5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274128"/>
        <c:axId val="723225376"/>
      </c:lineChart>
      <c:catAx>
        <c:axId val="72527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22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2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27412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Januar!$B$3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Januar!$B$4:$B$34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8A-F14B-951B-FC0B29087B8B}"/>
            </c:ext>
          </c:extLst>
        </c:ser>
        <c:ser>
          <c:idx val="1"/>
          <c:order val="1"/>
          <c:tx>
            <c:strRef>
              <c:f>Januar!$C$3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Januar!$C$4:$C$34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A-F14B-951B-FC0B29087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963056"/>
        <c:axId val="712326208"/>
      </c:lineChart>
      <c:dateAx>
        <c:axId val="705963056"/>
        <c:scaling>
          <c:orientation val="minMax"/>
          <c:max val="43861"/>
          <c:min val="43831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326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123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59630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April!$B$3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April!$A$4:$A$34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April!$B$4:$B$34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F-0549-9AA3-EF88C5FD6285}"/>
            </c:ext>
          </c:extLst>
        </c:ser>
        <c:ser>
          <c:idx val="1"/>
          <c:order val="1"/>
          <c:tx>
            <c:strRef>
              <c:f>April!$C$3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April!$A$4:$A$34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April!$C$4:$C$34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2F-0549-9AA3-EF88C5FD6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295056"/>
        <c:axId val="725299104"/>
      </c:lineChart>
      <c:dateAx>
        <c:axId val="725295056"/>
        <c:scaling>
          <c:orientation val="minMax"/>
          <c:max val="43951"/>
          <c:min val="43922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299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529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2950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April!$G$3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April!$F$4:$F$34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April!$G$4:$G$34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6-5549-8A39-D70D4336DF2C}"/>
            </c:ext>
          </c:extLst>
        </c:ser>
        <c:ser>
          <c:idx val="1"/>
          <c:order val="1"/>
          <c:tx>
            <c:strRef>
              <c:f>April!$H$3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April!$F$4:$F$34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April!$H$4:$H$34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86-5549-8A39-D70D4336D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494800"/>
        <c:axId val="711857520"/>
      </c:lineChart>
      <c:dateAx>
        <c:axId val="725494800"/>
        <c:scaling>
          <c:orientation val="minMax"/>
          <c:max val="43951"/>
          <c:min val="43922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18575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1185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4948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April!$L$3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April!$K$4:$K$34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April!$L$4:$L$34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BE-6747-92F1-CC05A9507F9F}"/>
            </c:ext>
          </c:extLst>
        </c:ser>
        <c:ser>
          <c:idx val="1"/>
          <c:order val="1"/>
          <c:tx>
            <c:strRef>
              <c:f>April!$M$3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April!$K$4:$K$34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April!$M$4:$M$34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E-6747-92F1-CC05A9507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231120"/>
        <c:axId val="724262992"/>
      </c:lineChart>
      <c:dateAx>
        <c:axId val="711231120"/>
        <c:scaling>
          <c:orientation val="minMax"/>
          <c:max val="43951"/>
          <c:min val="43922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262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426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123112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April!$D$3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April!$D$4:$D$34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A-ED46-BACA-85AE7D92A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3743872"/>
        <c:axId val="676270672"/>
      </c:lineChart>
      <c:catAx>
        <c:axId val="70374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7627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27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374387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April!$I$3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April!$I$4:$I$33</c:f>
              <c:numCache>
                <c:formatCode>General</c:formatCode>
                <c:ptCount val="30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D6-2C49-8614-761F114F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742352"/>
        <c:axId val="707848208"/>
      </c:lineChart>
      <c:catAx>
        <c:axId val="72674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784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784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74235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April!$N$3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April!$N$4:$N$34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2-3748-BF62-58B4E53D4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942928"/>
        <c:axId val="701445552"/>
      </c:lineChart>
      <c:catAx>
        <c:axId val="71294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14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144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94292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Mai!$B$3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Mai!$A$4:$A$34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Mai!$B$4:$B$34</c:f>
              <c:numCache>
                <c:formatCode>General</c:formatCode>
                <c:ptCount val="31"/>
                <c:pt idx="0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27-0641-B88B-26A837CFCF2C}"/>
            </c:ext>
          </c:extLst>
        </c:ser>
        <c:ser>
          <c:idx val="1"/>
          <c:order val="1"/>
          <c:tx>
            <c:strRef>
              <c:f>Mai!$C$3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Mai!$A$4:$A$34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Mai!$C$4:$C$34</c:f>
              <c:numCache>
                <c:formatCode>General</c:formatCode>
                <c:ptCount val="31"/>
                <c:pt idx="0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7-0641-B88B-26A837CFC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836096"/>
        <c:axId val="728840144"/>
      </c:lineChart>
      <c:dateAx>
        <c:axId val="728836096"/>
        <c:scaling>
          <c:orientation val="minMax"/>
          <c:max val="43982"/>
          <c:min val="43952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840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884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8360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Mai!$G$3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Mai!$F$4:$F$34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Mai!$G$4:$G$34</c:f>
              <c:numCache>
                <c:formatCode>General</c:formatCode>
                <c:ptCount val="31"/>
                <c:pt idx="0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C-1143-99E1-6D7DFC1EBCA2}"/>
            </c:ext>
          </c:extLst>
        </c:ser>
        <c:ser>
          <c:idx val="1"/>
          <c:order val="1"/>
          <c:tx>
            <c:strRef>
              <c:f>Mai!$H$3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Mai!$F$4:$F$34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Mai!$H$4:$H$34</c:f>
              <c:numCache>
                <c:formatCode>General</c:formatCode>
                <c:ptCount val="31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FC-1143-99E1-6D7DFC1EB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907104"/>
        <c:axId val="728911152"/>
      </c:lineChart>
      <c:dateAx>
        <c:axId val="728907104"/>
        <c:scaling>
          <c:orientation val="minMax"/>
          <c:max val="43982"/>
          <c:min val="43952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9111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891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9071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Mai!$L$3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Mai!$K$4:$K$34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Mai!$L$4:$L$34</c:f>
              <c:numCache>
                <c:formatCode>General</c:formatCode>
                <c:ptCount val="31"/>
                <c:pt idx="0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01-1748-B390-95EF8224AA35}"/>
            </c:ext>
          </c:extLst>
        </c:ser>
        <c:ser>
          <c:idx val="1"/>
          <c:order val="1"/>
          <c:tx>
            <c:strRef>
              <c:f>Mai!$M$3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Mai!$K$4:$K$34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Mai!$M$4:$M$34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1-1748-B390-95EF8224A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784640"/>
        <c:axId val="728926320"/>
      </c:lineChart>
      <c:dateAx>
        <c:axId val="712784640"/>
        <c:scaling>
          <c:orientation val="minMax"/>
          <c:max val="43982"/>
          <c:min val="43952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926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892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7846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Mai!$D$3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Mai!$D$4:$D$34</c:f>
              <c:numCache>
                <c:formatCode>General</c:formatCode>
                <c:ptCount val="31"/>
                <c:pt idx="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C-5B4E-B311-F316A32E0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381376"/>
        <c:axId val="726995424"/>
      </c:lineChart>
      <c:catAx>
        <c:axId val="7013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99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99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13813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Januar!$G$3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Januar!$G$4:$G$34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2-FA4B-B766-9FA3D8A5CFF3}"/>
            </c:ext>
          </c:extLst>
        </c:ser>
        <c:ser>
          <c:idx val="1"/>
          <c:order val="1"/>
          <c:tx>
            <c:strRef>
              <c:f>Januar!$H$3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2-FA4B-B766-9FA3D8A5C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890784"/>
        <c:axId val="726360016"/>
      </c:lineChart>
      <c:dateAx>
        <c:axId val="712890784"/>
        <c:scaling>
          <c:orientation val="minMax"/>
          <c:max val="43861"/>
          <c:min val="43831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3600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636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89078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Mai!$I$3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Mai!$I$4:$I$34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15-5945-B86A-228C2B410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675072"/>
        <c:axId val="706592592"/>
      </c:lineChart>
      <c:catAx>
        <c:axId val="7066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659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659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667507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Mai!$N$3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Mai!$N$4:$N$34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89-ED4A-9FC2-5BBB4B0CB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450464"/>
        <c:axId val="708218832"/>
      </c:lineChart>
      <c:catAx>
        <c:axId val="70645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821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821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64504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Juni!$B$3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Juni!$A$4:$A$34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Juni!$B$4:$B$34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E-E743-BDCA-508289FDAD80}"/>
            </c:ext>
          </c:extLst>
        </c:ser>
        <c:ser>
          <c:idx val="1"/>
          <c:order val="1"/>
          <c:tx>
            <c:strRef>
              <c:f>Juni!$C$3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Juni!$A$4:$A$34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Juni!$C$4:$C$34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1E-E743-BDCA-508289FDA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734528"/>
        <c:axId val="726738576"/>
      </c:lineChart>
      <c:dateAx>
        <c:axId val="726734528"/>
        <c:scaling>
          <c:orientation val="minMax"/>
          <c:max val="36707"/>
          <c:min val="36678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7385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673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73452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Juni!$G$3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Juni!$F$4:$F$34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Juni!$G$4:$G$34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BA-D542-B290-2397213F4CC2}"/>
            </c:ext>
          </c:extLst>
        </c:ser>
        <c:ser>
          <c:idx val="1"/>
          <c:order val="1"/>
          <c:tx>
            <c:strRef>
              <c:f>Juni!$H$3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Juni!$F$4:$F$34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Juni!$H$4:$H$34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BA-D542-B290-2397213F4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701936"/>
        <c:axId val="712597984"/>
      </c:lineChart>
      <c:dateAx>
        <c:axId val="712701936"/>
        <c:scaling>
          <c:orientation val="minMax"/>
          <c:max val="44012"/>
          <c:min val="43983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597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1259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70193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Juni!$L$3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Juni!$K$4:$K$34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Juni!$L$4:$L$34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A-B548-A52E-D64A90F02ED2}"/>
            </c:ext>
          </c:extLst>
        </c:ser>
        <c:ser>
          <c:idx val="1"/>
          <c:order val="1"/>
          <c:tx>
            <c:strRef>
              <c:f>Juni!$M$3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Juni!$K$4:$K$34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Juni!$M$4:$M$34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FA-B548-A52E-D64A90F02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132304"/>
        <c:axId val="725756064"/>
      </c:lineChart>
      <c:dateAx>
        <c:axId val="726132304"/>
        <c:scaling>
          <c:orientation val="minMax"/>
          <c:max val="44012"/>
          <c:min val="43983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756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575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1323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Juni!$D$3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Juni!$D$4:$D$34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55-7A4D-AE79-0742EEE32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768032"/>
        <c:axId val="721756720"/>
      </c:lineChart>
      <c:catAx>
        <c:axId val="72176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75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756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76803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Juni!$I$3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Juni!$I$4:$I$33</c:f>
              <c:numCache>
                <c:formatCode>General</c:formatCode>
                <c:ptCount val="30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F-3643-AF26-76087FC97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926576"/>
        <c:axId val="721930592"/>
      </c:lineChart>
      <c:catAx>
        <c:axId val="72192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93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93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19265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Juni!$N$3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Juni!$N$4:$N$34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7-634C-AC4F-BFBC27AAA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638016"/>
        <c:axId val="724800544"/>
      </c:lineChart>
      <c:catAx>
        <c:axId val="7236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80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80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63801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Juli!$B$3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Juli!$A$4:$A$34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Juli!$B$4:$B$34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D-9D4C-BAEA-6733CAF4E61D}"/>
            </c:ext>
          </c:extLst>
        </c:ser>
        <c:ser>
          <c:idx val="1"/>
          <c:order val="1"/>
          <c:tx>
            <c:strRef>
              <c:f>Juli!$C$3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Juli!$A$4:$A$34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Juli!$C$4:$C$34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D-9D4C-BAEA-6733CAF4E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976352"/>
        <c:axId val="723980400"/>
      </c:lineChart>
      <c:dateAx>
        <c:axId val="723976352"/>
        <c:scaling>
          <c:orientation val="minMax"/>
          <c:max val="44043"/>
          <c:min val="44013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980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398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97635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Juli!$G$3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Juli!$F$4:$F$34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Juli!$G$4:$G$34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4-8B4D-831F-4B36C4C62795}"/>
            </c:ext>
          </c:extLst>
        </c:ser>
        <c:ser>
          <c:idx val="1"/>
          <c:order val="1"/>
          <c:tx>
            <c:strRef>
              <c:f>Juli!$H$3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Juli!$F$4:$F$34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Juli!$H$4:$H$34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8B4D-831F-4B36C4C62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599200"/>
        <c:axId val="711650272"/>
      </c:lineChart>
      <c:dateAx>
        <c:axId val="724599200"/>
        <c:scaling>
          <c:orientation val="minMax"/>
          <c:max val="44043"/>
          <c:min val="44013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16502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1165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59920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Januar!$L$3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Januar!$K$4:$K$34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Januar!$L$4:$L$34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BF-F143-88CA-080595CE8F25}"/>
            </c:ext>
          </c:extLst>
        </c:ser>
        <c:ser>
          <c:idx val="1"/>
          <c:order val="1"/>
          <c:tx>
            <c:strRef>
              <c:f>Januar!$M$3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Januar!$K$4:$K$34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Januar!$M$4:$M$34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F-F143-88CA-080595CE8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054240"/>
        <c:axId val="726701200"/>
      </c:lineChart>
      <c:dateAx>
        <c:axId val="706054240"/>
        <c:scaling>
          <c:orientation val="minMax"/>
          <c:max val="43861"/>
          <c:min val="43831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701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670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60542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Juli!$L$3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Juli!$K$4:$K$34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Juli!$L$4:$L$34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12-0A44-B409-E0718F47CBF4}"/>
            </c:ext>
          </c:extLst>
        </c:ser>
        <c:ser>
          <c:idx val="1"/>
          <c:order val="1"/>
          <c:tx>
            <c:strRef>
              <c:f>Juli!$M$3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Juli!$K$4:$K$34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Juli!$M$4:$M$34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2-0A44-B409-E0718F47C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863296"/>
        <c:axId val="727763136"/>
      </c:lineChart>
      <c:dateAx>
        <c:axId val="724863296"/>
        <c:scaling>
          <c:orientation val="minMax"/>
          <c:max val="44043"/>
          <c:min val="44013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77631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776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8632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Juli!$D$3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Juli!$D$4:$D$34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79-7A42-9CB8-30A4F2D8D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918944"/>
        <c:axId val="712594176"/>
      </c:lineChart>
      <c:catAx>
        <c:axId val="72691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5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59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91894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Juli!$I$3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Juli!$I$4:$I$31</c:f>
              <c:numCache>
                <c:formatCode>General</c:formatCode>
                <c:ptCount val="28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52-6741-904D-78E117090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818608"/>
        <c:axId val="725825248"/>
      </c:lineChart>
      <c:catAx>
        <c:axId val="72581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82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82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81860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Juli!$N$3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Juli!$N$4:$N$34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B-924E-8A51-7648B2E0E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771152"/>
        <c:axId val="709647984"/>
      </c:lineChart>
      <c:catAx>
        <c:axId val="71277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964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964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77115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August!$B$3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August!$A$4:$A$34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August!$B$4:$B$34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17-BB47-A87C-B9705107A2DC}"/>
            </c:ext>
          </c:extLst>
        </c:ser>
        <c:ser>
          <c:idx val="1"/>
          <c:order val="1"/>
          <c:tx>
            <c:strRef>
              <c:f>August!$C$3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August!$A$4:$A$34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August!$C$4:$C$34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7-BB47-A87C-B9705107A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758320"/>
        <c:axId val="712816800"/>
      </c:lineChart>
      <c:dateAx>
        <c:axId val="705758320"/>
        <c:scaling>
          <c:orientation val="minMax"/>
          <c:max val="44074"/>
          <c:min val="44044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8168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1281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575832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August!$G$3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August!$F$4:$F$34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August!$G$4:$G$34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60-6446-BCB2-28BE048F5B28}"/>
            </c:ext>
          </c:extLst>
        </c:ser>
        <c:ser>
          <c:idx val="1"/>
          <c:order val="1"/>
          <c:tx>
            <c:strRef>
              <c:f>August!$H$3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August!$F$4:$F$34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0-6446-BCB2-28BE048F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928352"/>
        <c:axId val="726151248"/>
      </c:lineChart>
      <c:dateAx>
        <c:axId val="725928352"/>
        <c:scaling>
          <c:orientation val="minMax"/>
          <c:max val="44074"/>
          <c:min val="44044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1512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615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92835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August!$L$3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August!$K$4:$K$34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August!$L$4:$L$34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5-AB4C-A5CF-A49E07948923}"/>
            </c:ext>
          </c:extLst>
        </c:ser>
        <c:ser>
          <c:idx val="1"/>
          <c:order val="1"/>
          <c:tx>
            <c:strRef>
              <c:f>August!$M$3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August!$K$4:$K$34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August!$M$4:$M$34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5-AB4C-A5CF-A49E07948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154560"/>
        <c:axId val="709368208"/>
      </c:lineChart>
      <c:dateAx>
        <c:axId val="727154560"/>
        <c:scaling>
          <c:orientation val="minMax"/>
          <c:max val="44074"/>
          <c:min val="44044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9368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0936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715456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August!$D$3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August!$D$4:$D$34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B-E542-80DB-893EFFC9D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759376"/>
        <c:axId val="712650288"/>
      </c:lineChart>
      <c:catAx>
        <c:axId val="71275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65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5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759376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August!$I$3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August!$I$4:$I$34</c:f>
              <c:numCache>
                <c:formatCode>General</c:formatCode>
                <c:ptCount val="31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C-834E-812B-F568511DB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373760"/>
        <c:axId val="675327840"/>
      </c:lineChart>
      <c:catAx>
        <c:axId val="7013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7532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5327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137376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August!$N$3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August!$N$4:$N$34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C7-9B4B-B742-AFA505E24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120128"/>
        <c:axId val="706551408"/>
      </c:lineChart>
      <c:catAx>
        <c:axId val="72712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655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6551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712012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Januar!$D$3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Januar!$D$4:$D$34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99-1C41-931A-CFC88CD65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826432"/>
        <c:axId val="705806368"/>
      </c:lineChart>
      <c:catAx>
        <c:axId val="72682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580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806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82643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September!$B$3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September!$A$4:$A$34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September!$B$4:$B$34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2-6142-A46B-AF1F1E553EAD}"/>
            </c:ext>
          </c:extLst>
        </c:ser>
        <c:ser>
          <c:idx val="1"/>
          <c:order val="1"/>
          <c:tx>
            <c:strRef>
              <c:f>September!$C$3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September!$A$4:$A$34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September!$C$4:$C$34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2-6142-A46B-AF1F1E55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70736"/>
        <c:axId val="723297328"/>
      </c:lineChart>
      <c:dateAx>
        <c:axId val="722970736"/>
        <c:scaling>
          <c:orientation val="minMax"/>
          <c:max val="44104"/>
          <c:min val="44075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2973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329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97073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September!$G$3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September!$F$4:$F$34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September!$G$4:$G$34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2-8D43-8DDB-A7A5BDF5AC46}"/>
            </c:ext>
          </c:extLst>
        </c:ser>
        <c:ser>
          <c:idx val="1"/>
          <c:order val="1"/>
          <c:tx>
            <c:strRef>
              <c:f>September!$H$3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September!$F$4:$F$34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September!$H$4:$H$34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2-8D43-8DDB-A7A5BDF5A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582544"/>
        <c:axId val="723773088"/>
      </c:lineChart>
      <c:dateAx>
        <c:axId val="722582544"/>
        <c:scaling>
          <c:orientation val="minMax"/>
          <c:max val="44104"/>
          <c:min val="44075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37730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377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5825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September!$L$3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September!$K$4:$K$34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September!$L$4:$L$34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B-E84D-9D4B-997185BA99F4}"/>
            </c:ext>
          </c:extLst>
        </c:ser>
        <c:ser>
          <c:idx val="1"/>
          <c:order val="1"/>
          <c:tx>
            <c:strRef>
              <c:f>September!$M$3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September!$K$4:$K$34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September!$M$4:$M$34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B-E84D-9D4B-997185BA9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774912"/>
        <c:axId val="724086128"/>
      </c:lineChart>
      <c:dateAx>
        <c:axId val="724774912"/>
        <c:scaling>
          <c:orientation val="minMax"/>
          <c:max val="44104"/>
          <c:min val="44075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0861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4086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77491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September!$D$3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September!$D$4:$D$34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EF-DC4C-AEB3-C7E915A9D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698880"/>
        <c:axId val="724702928"/>
      </c:lineChart>
      <c:catAx>
        <c:axId val="7246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70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70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69888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September!$I$3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September!$I$4:$I$33</c:f>
              <c:numCache>
                <c:formatCode>General</c:formatCode>
                <c:ptCount val="30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4-8041-8D12-211D875A5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116960"/>
        <c:axId val="726586576"/>
      </c:lineChart>
      <c:catAx>
        <c:axId val="71211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658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58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211696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September!$N$3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September!$N$4:$N$34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4-F94C-AA4B-81459800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5848704"/>
        <c:axId val="725852752"/>
      </c:lineChart>
      <c:catAx>
        <c:axId val="7258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85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85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84870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Oktober!$B$3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Oktober!$A$4:$A$34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Oktober!$B$4:$B$34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8-0241-A9C9-3271182EDE08}"/>
            </c:ext>
          </c:extLst>
        </c:ser>
        <c:ser>
          <c:idx val="1"/>
          <c:order val="1"/>
          <c:tx>
            <c:strRef>
              <c:f>Oktober!$C$3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Oktober!$A$4:$A$34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Oktober!$C$4:$C$34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8-0241-A9C9-3271182ED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437872"/>
        <c:axId val="724441952"/>
      </c:lineChart>
      <c:dateAx>
        <c:axId val="724437872"/>
        <c:scaling>
          <c:orientation val="minMax"/>
          <c:max val="44135"/>
          <c:min val="44105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4419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444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43787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Oktober!$G$3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Oktober!$F$4:$F$34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Oktober!$G$4:$G$34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B-164F-93DA-88752D749C7A}"/>
            </c:ext>
          </c:extLst>
        </c:ser>
        <c:ser>
          <c:idx val="1"/>
          <c:order val="1"/>
          <c:tx>
            <c:strRef>
              <c:f>Oktober!$H$3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Oktober!$F$4:$F$34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Oktober!$H$4:$H$34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B-164F-93DA-88752D749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431696"/>
        <c:axId val="724772272"/>
      </c:lineChart>
      <c:dateAx>
        <c:axId val="711431696"/>
        <c:scaling>
          <c:orientation val="minMax"/>
          <c:max val="44135"/>
          <c:min val="44105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77227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477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143169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Oktober!$L$3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Oktober!$K$4:$K$34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Oktober!$L$4:$L$34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90-6549-9712-C2A22594F6CE}"/>
            </c:ext>
          </c:extLst>
        </c:ser>
        <c:ser>
          <c:idx val="1"/>
          <c:order val="1"/>
          <c:tx>
            <c:strRef>
              <c:f>Oktober!$M$3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Oktober!$K$4:$K$34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Oktober!$M$4:$M$34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0-6549-9712-C2A22594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642032"/>
        <c:axId val="724646080"/>
      </c:lineChart>
      <c:dateAx>
        <c:axId val="724642032"/>
        <c:scaling>
          <c:orientation val="minMax"/>
          <c:max val="44135"/>
          <c:min val="44105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646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464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642032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Oktober!$D$3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Oktober!$D$4:$D$34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7-584F-9174-116A48417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862640"/>
        <c:axId val="722981072"/>
      </c:lineChart>
      <c:catAx>
        <c:axId val="70686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98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98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686264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Januar!$I$3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Januar!$I$4:$I$31</c:f>
              <c:numCache>
                <c:formatCode>General</c:formatCode>
                <c:ptCount val="28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B-ED41-A007-3F6FD5AFC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362368"/>
        <c:axId val="691512608"/>
      </c:lineChart>
      <c:catAx>
        <c:axId val="6913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151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512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9136236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Oktober!$I$3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Oktober!$I$4:$I$34</c:f>
              <c:numCache>
                <c:formatCode>General</c:formatCode>
                <c:ptCount val="31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C-2449-B349-14E57D7FA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517632"/>
        <c:axId val="724521680"/>
      </c:lineChart>
      <c:catAx>
        <c:axId val="72451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52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52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51763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Oktober!$N$3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Oktober!$N$4:$N$34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A-CA40-9E57-90464835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908160"/>
        <c:axId val="725248688"/>
      </c:lineChart>
      <c:catAx>
        <c:axId val="7229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524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24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290816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November!$B$3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November!$A$4:$A$34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November!$B$4:$B$34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D-994E-9FD3-B4A48C058CB9}"/>
            </c:ext>
          </c:extLst>
        </c:ser>
        <c:ser>
          <c:idx val="1"/>
          <c:order val="1"/>
          <c:tx>
            <c:strRef>
              <c:f>November!$C$3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November!$A$4:$A$34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November!$C$4:$C$34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2D-994E-9FD3-B4A48C05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508848"/>
        <c:axId val="728512928"/>
      </c:lineChart>
      <c:dateAx>
        <c:axId val="728508848"/>
        <c:scaling>
          <c:orientation val="minMax"/>
          <c:max val="44165"/>
          <c:min val="44136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5129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851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50884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November!$G$3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November!$F$4:$F$34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November!$G$4:$G$34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11-3D4F-BFDD-8B961B44A08E}"/>
            </c:ext>
          </c:extLst>
        </c:ser>
        <c:ser>
          <c:idx val="1"/>
          <c:order val="1"/>
          <c:tx>
            <c:strRef>
              <c:f>November!$H$3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November!$F$4:$F$34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November!$H$4:$H$34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1-3D4F-BFDD-8B961B44A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187856"/>
        <c:axId val="729191936"/>
      </c:lineChart>
      <c:dateAx>
        <c:axId val="729187856"/>
        <c:scaling>
          <c:orientation val="minMax"/>
          <c:max val="44165"/>
          <c:min val="44136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1919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919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18785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November!$L$3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November!$K$4:$K$34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November!$L$4:$L$34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3F-5A48-B157-264334248756}"/>
            </c:ext>
          </c:extLst>
        </c:ser>
        <c:ser>
          <c:idx val="1"/>
          <c:order val="1"/>
          <c:tx>
            <c:strRef>
              <c:f>November!$M$3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November!$K$4:$K$34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November!$M$4:$M$34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F-5A48-B157-264334248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269744"/>
        <c:axId val="729273840"/>
      </c:lineChart>
      <c:dateAx>
        <c:axId val="729269744"/>
        <c:scaling>
          <c:orientation val="minMax"/>
          <c:max val="44165"/>
          <c:min val="44136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2738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927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26974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November!$D$3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November!$D$4:$D$34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7D-C642-A4E0-96A0444A7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327248"/>
        <c:axId val="729331328"/>
      </c:lineChart>
      <c:catAx>
        <c:axId val="72932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33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33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32724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November!$I$3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November!$I$4:$I$33</c:f>
              <c:numCache>
                <c:formatCode>General</c:formatCode>
                <c:ptCount val="30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D-1849-8E42-A7E0A179C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380064"/>
        <c:axId val="729384080"/>
      </c:lineChart>
      <c:catAx>
        <c:axId val="7293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38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38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3800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November!$N$3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November!$N$4:$N$34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E7-674A-A5C0-9866BA09F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426528"/>
        <c:axId val="729430608"/>
      </c:lineChart>
      <c:catAx>
        <c:axId val="7294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43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430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42652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Dezember!$B$3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Dezember!$A$4:$A$34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Dezember!$B$4:$B$34</c:f>
              <c:numCache>
                <c:formatCode>General</c:formatCode>
                <c:ptCount val="31"/>
                <c:pt idx="0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59-E44B-B22D-C63C3126E95E}"/>
            </c:ext>
          </c:extLst>
        </c:ser>
        <c:ser>
          <c:idx val="1"/>
          <c:order val="1"/>
          <c:tx>
            <c:strRef>
              <c:f>Dezember!$C$3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Dezember!$A$4:$A$34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Dezember!$C$4:$C$34</c:f>
              <c:numCache>
                <c:formatCode>General</c:formatCode>
                <c:ptCount val="31"/>
                <c:pt idx="0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9-E44B-B22D-C63C3126E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381568"/>
        <c:axId val="710385648"/>
      </c:lineChart>
      <c:dateAx>
        <c:axId val="710381568"/>
        <c:scaling>
          <c:orientation val="minMax"/>
          <c:max val="44196"/>
          <c:min val="44166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03856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1038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1038156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Dezember!$G$3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Dezember!$F$4:$F$34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Dezember!$G$4:$G$34</c:f>
              <c:numCache>
                <c:formatCode>General</c:formatCode>
                <c:ptCount val="31"/>
                <c:pt idx="0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3D-5347-95F7-2BDFB6E0F544}"/>
            </c:ext>
          </c:extLst>
        </c:ser>
        <c:ser>
          <c:idx val="1"/>
          <c:order val="1"/>
          <c:tx>
            <c:strRef>
              <c:f>Dezember!$H$3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Dezember!$F$4:$F$34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Dezember!$H$4:$H$34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3D-5347-95F7-2BDFB6E0F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621104"/>
        <c:axId val="728625184"/>
      </c:lineChart>
      <c:dateAx>
        <c:axId val="728621104"/>
        <c:scaling>
          <c:orientation val="minMax"/>
          <c:max val="44196"/>
          <c:min val="44166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6251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862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6211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Januar!$N$3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Januar!$N$4:$N$34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83-A047-A8DB-0D5D545FE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932544"/>
        <c:axId val="724742160"/>
      </c:lineChart>
      <c:catAx>
        <c:axId val="7069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74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4742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693254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abends</a:t>
            </a:r>
          </a:p>
        </c:rich>
      </c:tx>
      <c:layout>
        <c:manualLayout>
          <c:xMode val="edge"/>
          <c:yMode val="edge"/>
          <c:x val="0.45161334781114898"/>
          <c:y val="5.65218291257044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48454578477996E-2"/>
          <c:y val="0.24347864854149601"/>
          <c:w val="0.89516217155424205"/>
          <c:h val="0.53913129319902697"/>
        </c:manualLayout>
      </c:layout>
      <c:lineChart>
        <c:grouping val="standard"/>
        <c:varyColors val="0"/>
        <c:ser>
          <c:idx val="0"/>
          <c:order val="0"/>
          <c:tx>
            <c:strRef>
              <c:f>Dezember!$L$3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Dezember!$K$4:$K$34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Dezember!$L$4:$L$34</c:f>
              <c:numCache>
                <c:formatCode>General</c:formatCode>
                <c:ptCount val="31"/>
                <c:pt idx="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6-3546-9130-6927E8CE4777}"/>
            </c:ext>
          </c:extLst>
        </c:ser>
        <c:ser>
          <c:idx val="1"/>
          <c:order val="1"/>
          <c:tx>
            <c:strRef>
              <c:f>Dezember!$M$3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Dezember!$K$4:$K$34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Dezember!$M$4:$M$34</c:f>
              <c:numCache>
                <c:formatCode>General</c:formatCode>
                <c:ptCount val="31"/>
                <c:pt idx="0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6-3546-9130-6927E8CE4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8692928"/>
        <c:axId val="728697008"/>
      </c:lineChart>
      <c:dateAx>
        <c:axId val="728692928"/>
        <c:scaling>
          <c:orientation val="minMax"/>
          <c:max val="44196"/>
          <c:min val="44166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6970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2869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869292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354882374309301"/>
          <c:y val="0.13478282329975699"/>
          <c:w val="0.18145179153126501"/>
          <c:h val="6.0869662135374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morgens</a:t>
            </a:r>
          </a:p>
        </c:rich>
      </c:tx>
      <c:layout>
        <c:manualLayout>
          <c:xMode val="edge"/>
          <c:yMode val="edge"/>
          <c:x val="0.42643430465063997"/>
          <c:y val="8.536566303756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56946674707301E-2"/>
          <c:y val="0.3048773679913"/>
          <c:w val="0.87531252007236504"/>
          <c:h val="0.52438907294503601"/>
        </c:manualLayout>
      </c:layout>
      <c:lineChart>
        <c:grouping val="standard"/>
        <c:varyColors val="0"/>
        <c:ser>
          <c:idx val="0"/>
          <c:order val="0"/>
          <c:tx>
            <c:strRef>
              <c:f>Dezember!$D$3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Dezember!$D$4:$D$34</c:f>
              <c:numCache>
                <c:formatCode>General</c:formatCode>
                <c:ptCount val="31"/>
                <c:pt idx="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5-5C4A-86E8-397C73DB4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202464"/>
        <c:axId val="738206480"/>
      </c:lineChart>
      <c:catAx>
        <c:axId val="73820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820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20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820246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1322126192812"/>
          <c:y val="0.18292642079478"/>
          <c:w val="0.132169696763064"/>
          <c:h val="9.7560757757216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mittags</a:t>
            </a:r>
          </a:p>
        </c:rich>
      </c:tx>
      <c:layout>
        <c:manualLayout>
          <c:xMode val="edge"/>
          <c:yMode val="edge"/>
          <c:x val="0.44527309099875301"/>
          <c:y val="8.07453416149068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27248368450195E-2"/>
          <c:y val="0.34782608695652201"/>
          <c:w val="0.878108386159551"/>
          <c:h val="0.47826086956521702"/>
        </c:manualLayout>
      </c:layout>
      <c:lineChart>
        <c:grouping val="standard"/>
        <c:varyColors val="0"/>
        <c:ser>
          <c:idx val="0"/>
          <c:order val="0"/>
          <c:tx>
            <c:strRef>
              <c:f>Dezember!$I$3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Dezember!$I$4:$I$34</c:f>
              <c:numCache>
                <c:formatCode>General</c:formatCode>
                <c:ptCount val="31"/>
                <c:pt idx="0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7-894E-A466-7550E81E4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258384"/>
        <c:axId val="738262400"/>
      </c:lineChart>
      <c:catAx>
        <c:axId val="73825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826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26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8258384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014868267466098"/>
          <c:y val="0.22360248447205"/>
          <c:w val="0.13184063588231201"/>
          <c:h val="9.93788819875776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Puls abends</a:t>
            </a:r>
          </a:p>
        </c:rich>
      </c:tx>
      <c:layout>
        <c:manualLayout>
          <c:xMode val="edge"/>
          <c:yMode val="edge"/>
          <c:x val="0.44750013656620402"/>
          <c:y val="9.4339332930016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00029754647694E-2"/>
          <c:y val="0.314464443100054"/>
          <c:w val="0.87250026626595001"/>
          <c:h val="0.50943239782208805"/>
        </c:manualLayout>
      </c:layout>
      <c:lineChart>
        <c:grouping val="standard"/>
        <c:varyColors val="0"/>
        <c:ser>
          <c:idx val="0"/>
          <c:order val="0"/>
          <c:tx>
            <c:strRef>
              <c:f>Dezember!$N$3</c:f>
              <c:strCache>
                <c:ptCount val="1"/>
                <c:pt idx="0">
                  <c:v>Puls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Dezember!$N$4:$N$34</c:f>
              <c:numCache>
                <c:formatCode>General</c:formatCode>
                <c:ptCount val="31"/>
                <c:pt idx="0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3D-CF4F-BDC8-AD5CE8E47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500848"/>
        <c:axId val="729504928"/>
      </c:lineChart>
      <c:catAx>
        <c:axId val="7295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50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50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50084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 w="12700">
          <a:solidFill>
            <a:srgbClr val="FFFF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5000148010299"/>
          <c:y val="0.21383582130803699"/>
          <c:w val="0.13250004043580299"/>
          <c:h val="0.100628621792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 paperSize="9" orientation="landscape" horizontalDpi="-2" verticalDpi="-2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morgens</a:t>
            </a:r>
          </a:p>
        </c:rich>
      </c:tx>
      <c:layout>
        <c:manualLayout>
          <c:xMode val="edge"/>
          <c:yMode val="edge"/>
          <c:x val="0.44939271255060698"/>
          <c:y val="8.99998352053797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8987854251012E-2"/>
          <c:y val="0.27499949646088301"/>
          <c:w val="0.90283400809716596"/>
          <c:h val="0.51499905700856297"/>
        </c:manualLayout>
      </c:layout>
      <c:lineChart>
        <c:grouping val="standard"/>
        <c:varyColors val="0"/>
        <c:ser>
          <c:idx val="0"/>
          <c:order val="0"/>
          <c:tx>
            <c:strRef>
              <c:f>Februar!$B$3</c:f>
              <c:strCache>
                <c:ptCount val="1"/>
                <c:pt idx="0">
                  <c:v>SYS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Februar!$A$4:$A$34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Februar!$B$4:$B$34</c:f>
              <c:numCache>
                <c:formatCode>General</c:formatCode>
                <c:ptCount val="31"/>
                <c:pt idx="0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A-0E44-BAD4-1B0EA98602EE}"/>
            </c:ext>
          </c:extLst>
        </c:ser>
        <c:ser>
          <c:idx val="1"/>
          <c:order val="1"/>
          <c:tx>
            <c:strRef>
              <c:f>Februar!$C$3</c:f>
              <c:strCache>
                <c:ptCount val="1"/>
                <c:pt idx="0">
                  <c:v>DIA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Februar!$A$4:$A$34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Februar!$C$4:$C$34</c:f>
              <c:numCache>
                <c:formatCode>General</c:formatCode>
                <c:ptCount val="31"/>
                <c:pt idx="0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A-0E44-BAD4-1B0EA9860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01040"/>
        <c:axId val="704711840"/>
      </c:lineChart>
      <c:dateAx>
        <c:axId val="705601040"/>
        <c:scaling>
          <c:orientation val="minMax"/>
          <c:max val="43890"/>
          <c:min val="43862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47118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04711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5601040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CC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36842105263203"/>
          <c:y val="0.189999652100246"/>
          <c:w val="0.17004048582995901"/>
          <c:h val="6.49998809816632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Blutdruck mittags</a:t>
            </a:r>
          </a:p>
        </c:rich>
      </c:tx>
      <c:layout>
        <c:manualLayout>
          <c:xMode val="edge"/>
          <c:yMode val="edge"/>
          <c:x val="0.45252547571687401"/>
          <c:y val="5.1401810517429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686902564168303E-2"/>
          <c:y val="0.26168194445236698"/>
          <c:w val="0.89494993635078102"/>
          <c:h val="0.50467232144385099"/>
        </c:manualLayout>
      </c:layout>
      <c:lineChart>
        <c:grouping val="standard"/>
        <c:varyColors val="0"/>
        <c:ser>
          <c:idx val="0"/>
          <c:order val="0"/>
          <c:tx>
            <c:strRef>
              <c:f>Februar!$G$3</c:f>
              <c:strCache>
                <c:ptCount val="1"/>
                <c:pt idx="0">
                  <c:v>SYS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Februar!$F$4:$F$34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Februar!$G$4:$G$34</c:f>
              <c:numCache>
                <c:formatCode>General</c:formatCode>
                <c:ptCount val="31"/>
                <c:pt idx="0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63-754C-9443-E8117BD82279}"/>
            </c:ext>
          </c:extLst>
        </c:ser>
        <c:ser>
          <c:idx val="1"/>
          <c:order val="1"/>
          <c:tx>
            <c:strRef>
              <c:f>Februar!$H$3</c:f>
              <c:strCache>
                <c:ptCount val="1"/>
                <c:pt idx="0">
                  <c:v>DIA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Februar!$F$4:$F$34</c:f>
              <c:numCache>
                <c:formatCode>dd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Februar!$H$4:$H$34</c:f>
              <c:numCache>
                <c:formatCode>General</c:formatCode>
                <c:ptCount val="31"/>
                <c:pt idx="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63-754C-9443-E8117BD82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580976"/>
        <c:axId val="702909232"/>
      </c:lineChart>
      <c:dateAx>
        <c:axId val="724580976"/>
        <c:scaling>
          <c:orientation val="minMax"/>
          <c:max val="43890"/>
          <c:min val="43862"/>
        </c:scaling>
        <c:delete val="0"/>
        <c:axPos val="b"/>
        <c:numFmt formatCode="dd/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029092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0290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4580976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solidFill>
            <a:srgbClr val="CC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24460633908"/>
          <c:y val="0.140186755956625"/>
          <c:w val="0.181818271493387"/>
          <c:h val="6.5420486113091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chart" Target="../charts/chart61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5" Type="http://schemas.openxmlformats.org/officeDocument/2006/relationships/chart" Target="../charts/chart66.xml"/><Relationship Id="rId4" Type="http://schemas.openxmlformats.org/officeDocument/2006/relationships/chart" Target="../charts/chart6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6" Type="http://schemas.openxmlformats.org/officeDocument/2006/relationships/chart" Target="../charts/chart73.xml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55034</xdr:colOff>
      <xdr:row>21</xdr:row>
      <xdr:rowOff>80434</xdr:rowOff>
    </xdr:from>
    <xdr:to>
      <xdr:col>8</xdr:col>
      <xdr:colOff>736600</xdr:colOff>
      <xdr:row>43</xdr:row>
      <xdr:rowOff>143934</xdr:rowOff>
    </xdr:to>
    <xdr:graphicFrame macro="">
      <xdr:nvGraphicFramePr>
        <xdr:cNvPr id="2" name="Diagramm 4" title="Jahresübersicht">
          <a:extLst>
            <a:ext uri="{FF2B5EF4-FFF2-40B4-BE49-F238E27FC236}">
              <a16:creationId xmlns:a16="http://schemas.microsoft.com/office/drawing/2014/main" id="{D7C10D27-9CF4-5C47-BA70-9324EB1232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49153" name="Diagramm 1">
          <a:extLst>
            <a:ext uri="{FF2B5EF4-FFF2-40B4-BE49-F238E27FC236}">
              <a16:creationId xmlns:a16="http://schemas.microsoft.com/office/drawing/2014/main" id="{00000000-0008-0000-0100-000001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49154" name="Diagramm 2">
          <a:extLst>
            <a:ext uri="{FF2B5EF4-FFF2-40B4-BE49-F238E27FC236}">
              <a16:creationId xmlns:a16="http://schemas.microsoft.com/office/drawing/2014/main" id="{00000000-0008-0000-0100-000002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9155" name="Diagramm 3">
          <a:extLst>
            <a:ext uri="{FF2B5EF4-FFF2-40B4-BE49-F238E27FC236}">
              <a16:creationId xmlns:a16="http://schemas.microsoft.com/office/drawing/2014/main" id="{00000000-0008-0000-0100-000003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49156" name="Diagramm 4">
          <a:extLst>
            <a:ext uri="{FF2B5EF4-FFF2-40B4-BE49-F238E27FC236}">
              <a16:creationId xmlns:a16="http://schemas.microsoft.com/office/drawing/2014/main" id="{00000000-0008-0000-0100-000004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49157" name="Diagramm 5">
          <a:extLst>
            <a:ext uri="{FF2B5EF4-FFF2-40B4-BE49-F238E27FC236}">
              <a16:creationId xmlns:a16="http://schemas.microsoft.com/office/drawing/2014/main" id="{00000000-0008-0000-0100-000005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49158" name="Diagramm 6">
          <a:extLst>
            <a:ext uri="{FF2B5EF4-FFF2-40B4-BE49-F238E27FC236}">
              <a16:creationId xmlns:a16="http://schemas.microsoft.com/office/drawing/2014/main" id="{00000000-0008-0000-0100-000006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94192</xdr:colOff>
      <xdr:row>36</xdr:row>
      <xdr:rowOff>13758</xdr:rowOff>
    </xdr:from>
    <xdr:to>
      <xdr:col>12</xdr:col>
      <xdr:colOff>237067</xdr:colOff>
      <xdr:row>49</xdr:row>
      <xdr:rowOff>101600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91016</xdr:colOff>
      <xdr:row>50</xdr:row>
      <xdr:rowOff>112184</xdr:rowOff>
    </xdr:from>
    <xdr:to>
      <xdr:col>12</xdr:col>
      <xdr:colOff>220133</xdr:colOff>
      <xdr:row>64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48684</xdr:colOff>
      <xdr:row>67</xdr:row>
      <xdr:rowOff>84666</xdr:rowOff>
    </xdr:from>
    <xdr:to>
      <xdr:col>12</xdr:col>
      <xdr:colOff>186267</xdr:colOff>
      <xdr:row>80</xdr:row>
      <xdr:rowOff>157691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57149</xdr:colOff>
      <xdr:row>35</xdr:row>
      <xdr:rowOff>176741</xdr:rowOff>
    </xdr:from>
    <xdr:to>
      <xdr:col>19</xdr:col>
      <xdr:colOff>863600</xdr:colOff>
      <xdr:row>49</xdr:row>
      <xdr:rowOff>92074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33868</xdr:colOff>
      <xdr:row>50</xdr:row>
      <xdr:rowOff>140759</xdr:rowOff>
    </xdr:from>
    <xdr:to>
      <xdr:col>19</xdr:col>
      <xdr:colOff>829734</xdr:colOff>
      <xdr:row>64</xdr:row>
      <xdr:rowOff>33867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32809</xdr:colOff>
      <xdr:row>67</xdr:row>
      <xdr:rowOff>135466</xdr:rowOff>
    </xdr:from>
    <xdr:to>
      <xdr:col>19</xdr:col>
      <xdr:colOff>829734</xdr:colOff>
      <xdr:row>81</xdr:row>
      <xdr:rowOff>40216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-vorlagen.net/blutdruck-tabelle-als-excel-vorlag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8F45-0E20-614F-A73D-41DD7138D12B}">
  <sheetPr>
    <pageSetUpPr fitToPage="1"/>
  </sheetPr>
  <dimension ref="A1:H16"/>
  <sheetViews>
    <sheetView showGridLines="0" showZeros="0" showRuler="0" view="pageLayout" workbookViewId="0">
      <selection activeCell="K12" sqref="K12"/>
    </sheetView>
  </sheetViews>
  <sheetFormatPr baseColWidth="10" defaultRowHeight="13"/>
  <cols>
    <col min="1" max="3" width="1.33203125" customWidth="1"/>
    <col min="6" max="7" width="16.83203125" customWidth="1"/>
    <col min="8" max="8" width="16.1640625" customWidth="1"/>
    <col min="10" max="10" width="9.33203125" customWidth="1"/>
  </cols>
  <sheetData>
    <row r="1" spans="1:8" ht="37" customHeight="1">
      <c r="A1" s="1"/>
      <c r="B1" s="3"/>
      <c r="D1" s="33" t="s">
        <v>16</v>
      </c>
      <c r="E1" s="33"/>
      <c r="F1" s="33"/>
      <c r="G1" s="33"/>
      <c r="H1" s="33"/>
    </row>
    <row r="2" spans="1:8" ht="43" customHeight="1">
      <c r="A2" s="1"/>
      <c r="B2" s="3"/>
      <c r="D2" s="22" t="s">
        <v>9</v>
      </c>
      <c r="E2" s="23"/>
      <c r="F2" s="23"/>
      <c r="G2" s="22" t="s">
        <v>10</v>
      </c>
      <c r="H2" s="24">
        <v>2020</v>
      </c>
    </row>
    <row r="3" spans="1:8" ht="18">
      <c r="A3" s="1"/>
      <c r="B3" s="3"/>
      <c r="D3" s="25"/>
      <c r="E3" s="25"/>
      <c r="F3" s="25"/>
      <c r="G3" s="25"/>
      <c r="H3" s="25"/>
    </row>
    <row r="4" spans="1:8" ht="16">
      <c r="D4" s="34"/>
      <c r="E4" s="35"/>
      <c r="F4" s="26" t="s">
        <v>14</v>
      </c>
      <c r="G4" s="27" t="s">
        <v>11</v>
      </c>
      <c r="H4" s="28" t="s">
        <v>15</v>
      </c>
    </row>
    <row r="5" spans="1:8" ht="16">
      <c r="B5" s="2"/>
      <c r="D5" s="26" t="s">
        <v>12</v>
      </c>
      <c r="E5" s="29" t="s">
        <v>4</v>
      </c>
      <c r="F5" s="60">
        <f>MAX(Januar!R8,Februar!R8,März!R8,April!R8,Mai!R8,Juni!R8,Juli!R8,August!R8,September!R8,Oktober!R8,November!R8,Dezember!R8,)</f>
        <v>140</v>
      </c>
      <c r="G5" s="60">
        <f>AVERAGE(Januar!R3,Februar!R3,März!R3,April!R3,Mai!R3,Juni!R3,Juli!R3,August!R3,September!R3,Oktober!R3,November!R3,Dezember!R3,)</f>
        <v>121.15384615384616</v>
      </c>
      <c r="H5" s="58">
        <f>MIN(Januar!R13,Februar!R13,März!R13,April!R13,Mai!R13,Juni!R13,Juli!R13,August!R13,September!R13,Oktober!R13,November!R13,Dezember!R13)</f>
        <v>125</v>
      </c>
    </row>
    <row r="6" spans="1:8" ht="16">
      <c r="B6" s="2"/>
      <c r="D6" s="31"/>
      <c r="E6" s="29" t="s">
        <v>5</v>
      </c>
      <c r="F6" s="60">
        <f>MAX(Januar!S8,Februar!S8,März!S8,April!S8,Mai!S8,Juni!S8,Juli!S8,August!S8,September!S8,Oktober!S8,November!S8,Dezember!S8,)</f>
        <v>135</v>
      </c>
      <c r="G6" s="60">
        <f>AVERAGE(Januar!S3,Februar!S3,März!S3,April!S3,Mai!S3,Juni!S3,Juli!S3,August!S3,September!S3,Oktober!S3,November!S3,Dezember!S3,)</f>
        <v>123.92307692307692</v>
      </c>
      <c r="H6" s="30">
        <f>MIN(Januar!S13,Februar!S13,März!S13,April!S13,Mai!S13,Juni!S13,Juli!S13,August!S13,September!S13,Oktober!S13,November!S13,Dezember!S13)</f>
        <v>131</v>
      </c>
    </row>
    <row r="7" spans="1:8" ht="16">
      <c r="B7" s="2"/>
      <c r="D7" s="31"/>
      <c r="E7" s="29" t="s">
        <v>8</v>
      </c>
      <c r="F7" s="60">
        <f>MAX(Januar!T8,Februar!T8,März!T8,April!T8,Mai!T8,Juni!T8,Juli!T8,August!T8,September!T8,Oktober!T8,November!T8,Dezember!T8,)</f>
        <v>132</v>
      </c>
      <c r="G7" s="60">
        <f>AVERAGE(Januar!T3,Februar!T3,März!T3,April!T3,Mai!T3,Juni!T3,Juli!T3,August!T3,September!T3,Oktober!T3,November!T3,Dezember!T3,)</f>
        <v>114.46153846153847</v>
      </c>
      <c r="H7" s="30">
        <f>MIN(Januar!T13,Februar!T13,März!T13,April!T13,Mai!T13,Juni!T13,Juli!T13,August!T13,September!T13,Oktober!T13,November!T13,Dezember!T13)</f>
        <v>110</v>
      </c>
    </row>
    <row r="8" spans="1:8" ht="16">
      <c r="B8" s="2"/>
      <c r="D8" s="27" t="s">
        <v>13</v>
      </c>
      <c r="E8" s="29" t="s">
        <v>4</v>
      </c>
      <c r="F8" s="60">
        <f>MAX(Januar!R9,Februar!R9,März!R9,April!R9,Mai!R9,Juni!R9,Juli!R9,August!R9,September!R9,Oktober!R9,November!R9,Dezember!R9,)</f>
        <v>82</v>
      </c>
      <c r="G8" s="60">
        <f>AVERAGE(Januar!R4,Februar!R4,März!R4,April!R4,Mai!R4,Juni!R4,Juli!R4,August!R4,September!R4,Oktober!R4,November!R4,Dezember!R4,)</f>
        <v>73.230769230769226</v>
      </c>
      <c r="H8" s="30">
        <f>MIN(Januar!R14,Februar!R14,März!R14,April!R14,Mai!R14,Juni!R14,Juli!R14,August!R14,September!R14,Oktober!R14,November!R14,Dezember!R14)</f>
        <v>75</v>
      </c>
    </row>
    <row r="9" spans="1:8" ht="16">
      <c r="B9" s="2"/>
      <c r="D9" s="31"/>
      <c r="E9" s="29" t="s">
        <v>5</v>
      </c>
      <c r="F9" s="60">
        <f>MAX(Januar!S9,Februar!S9,März!S9,April!S9,Mai!S9,Juni!S9,Juli!S9,August!S9,September!S9,Oktober!S9,November!S9,Dezember!S9,)</f>
        <v>90</v>
      </c>
      <c r="G9" s="60">
        <f>AVERAGE(Januar!S4,Februar!S4,März!S4,April!S4,Mai!S4,Juni!S4,Juli!S4,August!S4,September!S4,Oktober!S4,November!S4,Dezember!S4,)</f>
        <v>82.769230769230774</v>
      </c>
      <c r="H9" s="30">
        <f>MIN(Januar!S14,Februar!S14,März!S14,April!S14,Mai!S14,Juni!S14,Juli!S14,August!S14,September!S14,Oktober!S14,November!S14,Dezember!S14)</f>
        <v>88</v>
      </c>
    </row>
    <row r="10" spans="1:8" ht="16">
      <c r="B10" s="2"/>
      <c r="D10" s="31"/>
      <c r="E10" s="29" t="s">
        <v>8</v>
      </c>
      <c r="F10" s="60">
        <f>MAX(Januar!T9,Februar!T9,März!T9,April!T9,Mai!T9,Juni!T9,Juli!T9,August!T9,September!T9,Oktober!T9,November!T9,Dezember!T9,)</f>
        <v>90</v>
      </c>
      <c r="G10" s="60">
        <f>AVERAGE(Januar!T4,Februar!T4,März!T4,April!T4,Mai!T4,Juni!T4,Juli!T4,August!T4,September!T4,Oktober!T4,November!T4,Dezember!T4,)</f>
        <v>78.461538461538467</v>
      </c>
      <c r="H10" s="30">
        <f>MIN(Januar!T14,Februar!T14,März!T14,April!T14,Mai!T14,Juni!T14,Juli!T14,August!T14,September!T14,Oktober!T14,November!T14,Dezember!T14)</f>
        <v>80</v>
      </c>
    </row>
    <row r="11" spans="1:8" ht="16">
      <c r="B11" s="2"/>
      <c r="D11" s="28" t="s">
        <v>1</v>
      </c>
      <c r="E11" s="29" t="s">
        <v>4</v>
      </c>
      <c r="F11" s="60">
        <f>MAX(Januar!R10,Februar!R10,März!R10,April!R10,Mai!R10,Juni!R10,Juli!R10,August!R10,September!R10,Oktober!R10,November!R10,Dezember!R10,)</f>
        <v>100</v>
      </c>
      <c r="G11" s="60">
        <f>AVERAGE(Januar!R5,Februar!R5,März!R5,April!R5,Mai!R5,Juni!R5,Juli!R5,August!R5,September!R5,Oktober!R5,November!R5,Dezember!R5,)</f>
        <v>88.307692307692307</v>
      </c>
      <c r="H11" s="30">
        <f>MIN(Januar!R15,Februar!R15,März!R15,April!R15,Mai!R15,Juni!R15,Juli!R15,August!R15,September!R15,Oktober!R15,November!R15,Dezember!R15)</f>
        <v>88</v>
      </c>
    </row>
    <row r="12" spans="1:8" ht="16">
      <c r="B12" s="2"/>
      <c r="D12" s="32"/>
      <c r="E12" s="29" t="s">
        <v>5</v>
      </c>
      <c r="F12" s="60">
        <f>MAX(Januar!S10,Februar!S10,März!S10,April!S10,Mai!S10,Juni!S10,Juli!S10,August!S10,September!S10,Oktober!S10,November!S10,Dezember!S10,)</f>
        <v>95</v>
      </c>
      <c r="G12" s="60">
        <f>AVERAGE(Januar!S5,Februar!S5,März!S5,April!S5,Mai!S5,Juni!S5,Juli!S5,August!S5,September!S5,Oktober!S5,November!S5,Dezember!S5,)</f>
        <v>81.15384615384616</v>
      </c>
      <c r="H12" s="30">
        <f>MIN(Januar!S15,Februar!S15,März!S15,April!S15,Mai!S15,Juni!S15,Juli!S15,August!S15,September!S15,Oktober!S15,November!S15,Dezember!S15)</f>
        <v>80</v>
      </c>
    </row>
    <row r="13" spans="1:8" ht="16">
      <c r="B13" s="2"/>
      <c r="D13" s="32"/>
      <c r="E13" s="29" t="s">
        <v>8</v>
      </c>
      <c r="F13" s="60">
        <f>MAX(Januar!T10,Februar!T10,März!T10,April!T10,Mai!T10,Juni!T10,Juli!T10,August!T10,September!T10,Oktober!T10,November!T10,Dezember!T10,)</f>
        <v>101</v>
      </c>
      <c r="G13" s="60">
        <f>AVERAGE(Januar!T5,Februar!T5,März!T5,April!T5,Mai!T5,Juni!T5,Juli!T5,August!T5,September!T5,Oktober!T5,November!T5,Dezember!T5,)</f>
        <v>90.07692307692308</v>
      </c>
      <c r="H13" s="30">
        <f>MIN(Januar!T15,Februar!T15,März!T15,April!T15,Mai!T15,Juni!T15,Juli!T15,August!T15,September!T15,Oktober!T15,November!T15,Dezember!T15)</f>
        <v>65</v>
      </c>
    </row>
    <row r="14" spans="1:8">
      <c r="B14" s="2"/>
    </row>
    <row r="15" spans="1:8">
      <c r="B15" s="2"/>
    </row>
    <row r="16" spans="1:8">
      <c r="B16" s="2"/>
      <c r="H16" s="59"/>
    </row>
  </sheetData>
  <mergeCells count="2">
    <mergeCell ref="D1:H1"/>
    <mergeCell ref="D4:E4"/>
  </mergeCells>
  <pageMargins left="0.75000000000000011" right="0.75000000000000011" top="0.57000000000000006" bottom="1" header="0.49" footer="0.49"/>
  <pageSetup paperSize="9" scale="93" orientation="portrait" horizontalDpi="4294967293" verticalDpi="429496729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67"/>
  <sheetViews>
    <sheetView showRuler="0" view="pageLayout" topLeftCell="A35" zoomScale="130" zoomScaleNormal="100" zoomScalePageLayoutView="130" workbookViewId="0">
      <selection activeCell="A34" sqref="A34:K34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bestFit="1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bestFit="1" customWidth="1"/>
    <col min="16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1.164062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130</v>
      </c>
      <c r="S3" s="19">
        <f>AVERAGE($G$4:$G$34)</f>
        <v>135</v>
      </c>
      <c r="T3" s="19">
        <f>AVERAGE($L$4:$L$34)</f>
        <v>124</v>
      </c>
      <c r="Z3" s="12"/>
      <c r="AA3" s="12"/>
    </row>
    <row r="4" spans="1:27" s="4" customFormat="1">
      <c r="A4" s="16">
        <v>1</v>
      </c>
      <c r="B4" s="11">
        <v>130</v>
      </c>
      <c r="C4" s="11">
        <v>80</v>
      </c>
      <c r="D4" s="11">
        <v>96</v>
      </c>
      <c r="E4" s="41"/>
      <c r="F4" s="16">
        <v>1</v>
      </c>
      <c r="G4" s="11">
        <v>135</v>
      </c>
      <c r="H4" s="11">
        <v>90</v>
      </c>
      <c r="I4" s="11">
        <v>88</v>
      </c>
      <c r="J4" s="41"/>
      <c r="K4" s="16">
        <v>1</v>
      </c>
      <c r="L4" s="11">
        <v>124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80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130</v>
      </c>
      <c r="S8" s="19">
        <f>MAX($G$4:$G$34)</f>
        <v>135</v>
      </c>
      <c r="T8" s="19">
        <f>MAX($L$4:$L$34)</f>
        <v>124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80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130</v>
      </c>
      <c r="S13" s="19">
        <f>MIN($G$4:$G$34)</f>
        <v>135</v>
      </c>
      <c r="T13" s="19">
        <f>MIN($L$4:$L$34)</f>
        <v>124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80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/>
      <c r="B34" s="11"/>
      <c r="C34" s="11"/>
      <c r="D34" s="11"/>
      <c r="E34" s="41"/>
      <c r="F34" s="16"/>
      <c r="G34" s="11"/>
      <c r="H34" s="11"/>
      <c r="I34" s="11"/>
      <c r="J34" s="41"/>
      <c r="K34" s="16"/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7" ht="83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35" priority="4" stopIfTrue="1" operator="greaterThan">
      <formula>140</formula>
    </cfRule>
    <cfRule type="cellIs" dxfId="34" priority="-1" stopIfTrue="1" operator="between">
      <formula>90</formula>
      <formula>110</formula>
    </cfRule>
    <cfRule type="cellIs" dxfId="33" priority="-1" stopIfTrue="1" operator="between">
      <formula>51</formula>
      <formula>90</formula>
    </cfRule>
  </conditionalFormatting>
  <conditionalFormatting sqref="M4:M34">
    <cfRule type="cellIs" dxfId="32" priority="1" stopIfTrue="1" operator="greaterThan">
      <formula>90</formula>
    </cfRule>
    <cfRule type="cellIs" dxfId="31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30" priority="-1" stopIfTrue="1" operator="greaterThanOrEqual">
      <formula>110</formula>
    </cfRule>
    <cfRule type="cellIs" dxfId="29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28" priority="-1" stopIfTrue="1" operator="greaterThan">
      <formula>90</formula>
    </cfRule>
    <cfRule type="cellIs" priority="5" stopIfTrue="1" operator="between">
      <formula>53</formula>
      <formula>89</formula>
    </cfRule>
    <cfRule type="cellIs" dxfId="27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2" fitToHeight="0" pageOrder="overThenDown" orientation="portrait" useFirstPageNumber="1" horizontalDpi="4294967294" verticalDpi="4294967294"/>
  <headerFooter>
    <oddHeader>&amp;C&amp;"Arial,Fett"&amp;12&amp;K000000SEPTEMBER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67"/>
  <sheetViews>
    <sheetView showRuler="0" view="pageLayout" topLeftCell="A31" zoomScale="130" zoomScaleNormal="80" zoomScalePageLayoutView="130" workbookViewId="0">
      <selection activeCell="K4" sqref="K4:K34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bestFit="1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bestFit="1" customWidth="1"/>
    <col min="16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1.164062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130</v>
      </c>
      <c r="S3" s="19">
        <f>AVERAGE($G$4:$G$34)</f>
        <v>135</v>
      </c>
      <c r="T3" s="19">
        <f>AVERAGE($L$4:$L$34)</f>
        <v>124</v>
      </c>
      <c r="Z3" s="12"/>
      <c r="AA3" s="12"/>
    </row>
    <row r="4" spans="1:27" s="4" customFormat="1">
      <c r="A4" s="16">
        <v>1</v>
      </c>
      <c r="B4" s="11">
        <v>130</v>
      </c>
      <c r="C4" s="11">
        <v>80</v>
      </c>
      <c r="D4" s="11">
        <v>96</v>
      </c>
      <c r="E4" s="41"/>
      <c r="F4" s="16">
        <v>1</v>
      </c>
      <c r="G4" s="11">
        <v>135</v>
      </c>
      <c r="H4" s="11">
        <v>90</v>
      </c>
      <c r="I4" s="11">
        <v>88</v>
      </c>
      <c r="J4" s="41"/>
      <c r="K4" s="16">
        <v>1</v>
      </c>
      <c r="L4" s="11">
        <v>124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80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130</v>
      </c>
      <c r="S8" s="19">
        <f>MAX($G$4:$G$34)</f>
        <v>135</v>
      </c>
      <c r="T8" s="19">
        <f>MAX($L$4:$L$34)</f>
        <v>124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80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130</v>
      </c>
      <c r="S13" s="19">
        <f>MIN($G$4:$G$34)</f>
        <v>135</v>
      </c>
      <c r="T13" s="19">
        <f>MIN($L$4:$L$34)</f>
        <v>124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80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>
        <v>31</v>
      </c>
      <c r="B34" s="11"/>
      <c r="C34" s="11"/>
      <c r="D34" s="11"/>
      <c r="E34" s="41"/>
      <c r="F34" s="16">
        <v>31</v>
      </c>
      <c r="G34" s="11"/>
      <c r="H34" s="11"/>
      <c r="I34" s="11"/>
      <c r="J34" s="41"/>
      <c r="K34" s="16">
        <v>31</v>
      </c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7" ht="87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26" priority="4" stopIfTrue="1" operator="greaterThan">
      <formula>140</formula>
    </cfRule>
    <cfRule type="cellIs" dxfId="25" priority="-1" stopIfTrue="1" operator="between">
      <formula>90</formula>
      <formula>110</formula>
    </cfRule>
    <cfRule type="cellIs" dxfId="24" priority="-1" stopIfTrue="1" operator="between">
      <formula>51</formula>
      <formula>90</formula>
    </cfRule>
  </conditionalFormatting>
  <conditionalFormatting sqref="M4:M34">
    <cfRule type="cellIs" dxfId="23" priority="1" stopIfTrue="1" operator="greaterThan">
      <formula>90</formula>
    </cfRule>
    <cfRule type="cellIs" dxfId="22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21" priority="-1" stopIfTrue="1" operator="greaterThanOrEqual">
      <formula>110</formula>
    </cfRule>
    <cfRule type="cellIs" dxfId="20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19" priority="-1" stopIfTrue="1" operator="greaterThan">
      <formula>90</formula>
    </cfRule>
    <cfRule type="cellIs" priority="5" stopIfTrue="1" operator="between">
      <formula>53</formula>
      <formula>89</formula>
    </cfRule>
    <cfRule type="cellIs" dxfId="18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2" fitToHeight="0" pageOrder="overThenDown" orientation="portrait" useFirstPageNumber="1" horizontalDpi="4294967294" verticalDpi="4294967294"/>
  <headerFooter>
    <oddHeader>&amp;C&amp;"Arial,Fett"&amp;12&amp;K000000OKTOBER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67"/>
  <sheetViews>
    <sheetView showRuler="0" view="pageLayout" topLeftCell="A16" zoomScale="120" zoomScaleNormal="80" zoomScalePageLayoutView="120" workbookViewId="0">
      <selection activeCell="A34" sqref="A34:K34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bestFit="1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bestFit="1" customWidth="1"/>
    <col min="16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1.164062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130</v>
      </c>
      <c r="S3" s="19">
        <f>AVERAGE($G$4:$G$34)</f>
        <v>135</v>
      </c>
      <c r="T3" s="19">
        <f>AVERAGE($L$4:$L$34)</f>
        <v>124</v>
      </c>
      <c r="Z3" s="12"/>
      <c r="AA3" s="12"/>
    </row>
    <row r="4" spans="1:27" s="4" customFormat="1">
      <c r="A4" s="16">
        <v>1</v>
      </c>
      <c r="B4" s="11">
        <v>130</v>
      </c>
      <c r="C4" s="11">
        <v>80</v>
      </c>
      <c r="D4" s="11">
        <v>96</v>
      </c>
      <c r="E4" s="41"/>
      <c r="F4" s="16">
        <v>1</v>
      </c>
      <c r="G4" s="11">
        <v>135</v>
      </c>
      <c r="H4" s="11">
        <v>90</v>
      </c>
      <c r="I4" s="11">
        <v>88</v>
      </c>
      <c r="J4" s="41"/>
      <c r="K4" s="16">
        <v>1</v>
      </c>
      <c r="L4" s="11">
        <v>124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80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130</v>
      </c>
      <c r="S8" s="19">
        <f>MAX($G$4:$G$34)</f>
        <v>135</v>
      </c>
      <c r="T8" s="19">
        <f>MAX($L$4:$L$34)</f>
        <v>124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80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130</v>
      </c>
      <c r="S13" s="19">
        <f>MIN($G$4:$G$34)</f>
        <v>135</v>
      </c>
      <c r="T13" s="19">
        <f>MIN($L$4:$L$34)</f>
        <v>124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80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/>
      <c r="B34" s="11"/>
      <c r="C34" s="11"/>
      <c r="D34" s="11"/>
      <c r="E34" s="41"/>
      <c r="F34" s="16"/>
      <c r="G34" s="11"/>
      <c r="H34" s="11"/>
      <c r="I34" s="11"/>
      <c r="J34" s="41"/>
      <c r="K34" s="16"/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7" ht="85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17" priority="4" stopIfTrue="1" operator="greaterThan">
      <formula>140</formula>
    </cfRule>
    <cfRule type="cellIs" dxfId="16" priority="-1" stopIfTrue="1" operator="between">
      <formula>90</formula>
      <formula>110</formula>
    </cfRule>
    <cfRule type="cellIs" dxfId="15" priority="-1" stopIfTrue="1" operator="between">
      <formula>51</formula>
      <formula>90</formula>
    </cfRule>
  </conditionalFormatting>
  <conditionalFormatting sqref="M4:M34">
    <cfRule type="cellIs" dxfId="14" priority="1" stopIfTrue="1" operator="greaterThan">
      <formula>90</formula>
    </cfRule>
    <cfRule type="cellIs" dxfId="13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12" priority="-1" stopIfTrue="1" operator="greaterThanOrEqual">
      <formula>110</formula>
    </cfRule>
    <cfRule type="cellIs" dxfId="11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10" priority="-1" stopIfTrue="1" operator="greaterThan">
      <formula>90</formula>
    </cfRule>
    <cfRule type="cellIs" priority="5" stopIfTrue="1" operator="between">
      <formula>53</formula>
      <formula>89</formula>
    </cfRule>
    <cfRule type="cellIs" dxfId="9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2" fitToHeight="0" pageOrder="overThenDown" orientation="portrait" useFirstPageNumber="1" horizontalDpi="4294967294" verticalDpi="4294967294"/>
  <headerFooter>
    <oddHeader>&amp;C&amp;"Arial,Fett"&amp;12&amp;K000000NOVEMBER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67"/>
  <sheetViews>
    <sheetView showGridLines="0" tabSelected="1" showRuler="0" view="pageLayout" topLeftCell="A24" zoomScale="130" zoomScaleNormal="100" zoomScalePageLayoutView="130" workbookViewId="0">
      <selection activeCell="W29" sqref="W29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bestFit="1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bestFit="1" customWidth="1"/>
    <col min="16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1.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130</v>
      </c>
      <c r="S3" s="19">
        <f>AVERAGE($G$4:$G$34)</f>
        <v>135</v>
      </c>
      <c r="T3" s="19">
        <f>AVERAGE($L$4:$L$34)</f>
        <v>124</v>
      </c>
      <c r="Z3" s="12"/>
      <c r="AA3" s="12"/>
    </row>
    <row r="4" spans="1:27" s="4" customFormat="1">
      <c r="A4" s="16">
        <v>1</v>
      </c>
      <c r="B4" s="11">
        <v>130</v>
      </c>
      <c r="C4" s="11">
        <v>80</v>
      </c>
      <c r="D4" s="11">
        <v>96</v>
      </c>
      <c r="E4" s="41"/>
      <c r="F4" s="16">
        <v>1</v>
      </c>
      <c r="G4" s="11">
        <v>135</v>
      </c>
      <c r="H4" s="11">
        <v>90</v>
      </c>
      <c r="I4" s="11">
        <v>88</v>
      </c>
      <c r="J4" s="41"/>
      <c r="K4" s="16">
        <v>1</v>
      </c>
      <c r="L4" s="11">
        <v>124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80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130</v>
      </c>
      <c r="S8" s="19">
        <f>MAX($G$4:$G$34)</f>
        <v>135</v>
      </c>
      <c r="T8" s="19">
        <f>MAX($L$4:$L$34)</f>
        <v>124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80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130</v>
      </c>
      <c r="S13" s="19">
        <f>MIN($G$4:$G$34)</f>
        <v>135</v>
      </c>
      <c r="T13" s="19">
        <f>MIN($L$4:$L$34)</f>
        <v>124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80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>
        <v>31</v>
      </c>
      <c r="B34" s="11"/>
      <c r="C34" s="11"/>
      <c r="D34" s="11"/>
      <c r="E34" s="41"/>
      <c r="F34" s="16">
        <v>31</v>
      </c>
      <c r="G34" s="11"/>
      <c r="H34" s="11"/>
      <c r="I34" s="11"/>
      <c r="J34" s="41"/>
      <c r="K34" s="16">
        <v>31</v>
      </c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7" ht="65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8" priority="4" stopIfTrue="1" operator="greaterThan">
      <formula>140</formula>
    </cfRule>
    <cfRule type="cellIs" dxfId="7" priority="-1" stopIfTrue="1" operator="between">
      <formula>90</formula>
      <formula>110</formula>
    </cfRule>
    <cfRule type="cellIs" dxfId="6" priority="-1" stopIfTrue="1" operator="between">
      <formula>51</formula>
      <formula>90</formula>
    </cfRule>
  </conditionalFormatting>
  <conditionalFormatting sqref="M4:M34">
    <cfRule type="cellIs" dxfId="5" priority="1" stopIfTrue="1" operator="greaterThan">
      <formula>90</formula>
    </cfRule>
    <cfRule type="cellIs" dxfId="4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3" priority="-1" stopIfTrue="1" operator="greaterThanOrEqual">
      <formula>110</formula>
    </cfRule>
    <cfRule type="cellIs" dxfId="2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1" priority="-1" stopIfTrue="1" operator="greaterThan">
      <formula>90</formula>
    </cfRule>
    <cfRule type="cellIs" priority="5" stopIfTrue="1" operator="between">
      <formula>53</formula>
      <formula>89</formula>
    </cfRule>
    <cfRule type="cellIs" dxfId="0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82" fitToHeight="0" pageOrder="overThenDown" orientation="portrait" useFirstPageNumber="1" horizontalDpi="4294967294" verticalDpi="4294967294"/>
  <headerFooter>
    <oddHeader>&amp;C&amp;"Arial,Fett"&amp;12&amp;K000000DEZEMBER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showRuler="0" workbookViewId="0">
      <selection activeCell="A2" sqref="A2"/>
    </sheetView>
  </sheetViews>
  <sheetFormatPr baseColWidth="10" defaultRowHeight="13"/>
  <cols>
    <col min="1" max="1" width="49.5" customWidth="1"/>
  </cols>
  <sheetData>
    <row r="1" spans="1:1">
      <c r="A1" t="s">
        <v>17</v>
      </c>
    </row>
    <row r="2" spans="1:1">
      <c r="A2" s="2" t="s">
        <v>18</v>
      </c>
    </row>
  </sheetData>
  <hyperlinks>
    <hyperlink ref="A2" r:id="rId1" xr:uid="{00000000-0004-0000-0D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7"/>
  <sheetViews>
    <sheetView showGridLines="0" showRuler="0" view="pageLayout" topLeftCell="A52" zoomScale="120" zoomScaleNormal="120" zoomScalePageLayoutView="120" workbookViewId="0">
      <selection activeCell="D19" sqref="D19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4.5" style="13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4.5" style="13" customWidth="1"/>
    <col min="11" max="11" width="3" style="13" customWidth="1"/>
    <col min="12" max="12" width="4.5" style="13" customWidth="1"/>
    <col min="13" max="14" width="4.1640625" style="13" customWidth="1"/>
    <col min="15" max="15" width="4.5" style="13" customWidth="1"/>
    <col min="16" max="16" width="2.83203125" style="13" customWidth="1"/>
    <col min="17" max="17" width="11.5" style="13"/>
    <col min="18" max="18" width="10.6640625" style="13" bestFit="1" customWidth="1"/>
    <col min="19" max="19" width="11.83203125" style="13" customWidth="1"/>
    <col min="20" max="20" width="11.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43"/>
      <c r="L1" s="13"/>
      <c r="M1" s="13"/>
      <c r="N1" s="13"/>
      <c r="O1" s="13"/>
      <c r="R1" s="7"/>
      <c r="T1" s="8"/>
    </row>
    <row r="2" spans="1:27" s="4" customFormat="1" ht="23" customHeight="1">
      <c r="A2" s="39" t="s">
        <v>4</v>
      </c>
      <c r="B2" s="39"/>
      <c r="C2" s="39"/>
      <c r="D2" s="39"/>
      <c r="E2" s="39"/>
      <c r="F2" s="39" t="s">
        <v>5</v>
      </c>
      <c r="G2" s="39"/>
      <c r="H2" s="39"/>
      <c r="I2" s="39"/>
      <c r="J2" s="39"/>
      <c r="K2" s="39" t="s">
        <v>8</v>
      </c>
      <c r="L2" s="39"/>
      <c r="M2" s="39"/>
      <c r="N2" s="39"/>
      <c r="O2" s="39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130</v>
      </c>
      <c r="S3" s="19">
        <f>AVERAGE($G$4:$G$34)</f>
        <v>135</v>
      </c>
      <c r="T3" s="19">
        <f>AVERAGE($L$4:$L$34)</f>
        <v>124</v>
      </c>
      <c r="Z3" s="12"/>
      <c r="AA3" s="12"/>
    </row>
    <row r="4" spans="1:27" s="4" customFormat="1">
      <c r="A4" s="16">
        <v>1</v>
      </c>
      <c r="B4" s="11">
        <v>130</v>
      </c>
      <c r="C4" s="11">
        <v>80</v>
      </c>
      <c r="D4" s="11">
        <v>96</v>
      </c>
      <c r="E4" s="41"/>
      <c r="F4" s="16">
        <v>1</v>
      </c>
      <c r="G4" s="11">
        <v>135</v>
      </c>
      <c r="H4" s="11">
        <v>90</v>
      </c>
      <c r="I4" s="11">
        <v>88</v>
      </c>
      <c r="J4" s="41"/>
      <c r="K4" s="16">
        <v>1</v>
      </c>
      <c r="L4" s="11">
        <v>124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80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130</v>
      </c>
      <c r="S8" s="19">
        <f>MAX($G$4:$G$34)</f>
        <v>135</v>
      </c>
      <c r="T8" s="19">
        <f>MAX($L$4:$L$34)</f>
        <v>124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80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130</v>
      </c>
      <c r="S13" s="19">
        <f>MIN($G$4:$G$34)</f>
        <v>135</v>
      </c>
      <c r="T13" s="19">
        <f>MIN($L$4:$L$34)</f>
        <v>124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80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44" t="s">
        <v>20</v>
      </c>
      <c r="R17" s="44"/>
      <c r="S17" s="44"/>
      <c r="T17" s="44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5"/>
      <c r="R18" s="45"/>
      <c r="S18" s="45"/>
      <c r="T18" s="45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45"/>
      <c r="R19" s="45"/>
      <c r="S19" s="45"/>
      <c r="T19" s="45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45"/>
      <c r="R20" s="45"/>
      <c r="S20" s="45"/>
      <c r="T20" s="45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45"/>
      <c r="R21" s="45"/>
      <c r="S21" s="45"/>
      <c r="T21" s="45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45"/>
      <c r="R22" s="45"/>
      <c r="S22" s="45"/>
      <c r="T22" s="45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45"/>
      <c r="R23" s="45"/>
      <c r="S23" s="45"/>
      <c r="T23" s="45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45"/>
      <c r="R24" s="45"/>
      <c r="S24" s="45"/>
      <c r="T24" s="45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45"/>
      <c r="R25" s="45"/>
      <c r="S25" s="45"/>
      <c r="T25" s="45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45"/>
      <c r="R26" s="45"/>
      <c r="S26" s="45"/>
      <c r="T26" s="45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45"/>
      <c r="R27" s="45"/>
      <c r="S27" s="45"/>
      <c r="T27" s="45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45"/>
      <c r="R28" s="45"/>
      <c r="S28" s="45"/>
      <c r="T28" s="45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45"/>
      <c r="R29" s="45"/>
      <c r="S29" s="45"/>
      <c r="T29" s="45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45"/>
      <c r="R30" s="45"/>
      <c r="S30" s="45"/>
      <c r="T30" s="45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45"/>
      <c r="R31" s="45"/>
      <c r="S31" s="45"/>
      <c r="T31" s="45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45"/>
      <c r="R32" s="45"/>
      <c r="S32" s="45"/>
      <c r="T32" s="45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45"/>
      <c r="R33" s="45"/>
      <c r="S33" s="45"/>
      <c r="T33" s="45"/>
    </row>
    <row r="34" spans="1:20" s="4" customFormat="1">
      <c r="A34" s="16">
        <v>31</v>
      </c>
      <c r="B34" s="11"/>
      <c r="C34" s="11"/>
      <c r="D34" s="11"/>
      <c r="E34" s="41"/>
      <c r="F34" s="16">
        <v>31</v>
      </c>
      <c r="G34" s="11"/>
      <c r="H34" s="11"/>
      <c r="I34" s="11"/>
      <c r="J34" s="41"/>
      <c r="K34" s="16">
        <v>31</v>
      </c>
      <c r="L34" s="11"/>
      <c r="M34" s="11"/>
      <c r="N34" s="11"/>
      <c r="O34" s="41"/>
      <c r="P34" s="13"/>
      <c r="Q34" s="45"/>
      <c r="R34" s="45"/>
      <c r="S34" s="45"/>
      <c r="T34" s="45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45"/>
      <c r="R35" s="45"/>
      <c r="S35" s="45"/>
      <c r="T35" s="45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6" ht="70" customHeight="1"/>
    <row r="67" ht="19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215" priority="1" stopIfTrue="1" operator="greaterThan">
      <formula>140</formula>
    </cfRule>
    <cfRule type="cellIs" dxfId="214" priority="2" stopIfTrue="1" operator="between">
      <formula>90</formula>
      <formula>110</formula>
    </cfRule>
    <cfRule type="cellIs" dxfId="213" priority="3" stopIfTrue="1" operator="between">
      <formula>51</formula>
      <formula>90</formula>
    </cfRule>
  </conditionalFormatting>
  <conditionalFormatting sqref="M4:M34">
    <cfRule type="cellIs" dxfId="212" priority="4" stopIfTrue="1" operator="greaterThan">
      <formula>90</formula>
    </cfRule>
    <cfRule type="cellIs" dxfId="211" priority="5" stopIfTrue="1" operator="between">
      <formula>1</formula>
      <formula>52</formula>
    </cfRule>
    <cfRule type="cellIs" priority="6" stopIfTrue="1" operator="between">
      <formula>53</formula>
      <formula>89</formula>
    </cfRule>
  </conditionalFormatting>
  <conditionalFormatting sqref="D4:D34 I4:I34 N4:N34">
    <cfRule type="cellIs" dxfId="210" priority="7" stopIfTrue="1" operator="greaterThanOrEqual">
      <formula>110</formula>
    </cfRule>
    <cfRule type="cellIs" dxfId="209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208" priority="10" stopIfTrue="1" operator="greaterThan">
      <formula>90</formula>
    </cfRule>
    <cfRule type="cellIs" priority="11" stopIfTrue="1" operator="between">
      <formula>53</formula>
      <formula>89</formula>
    </cfRule>
    <cfRule type="cellIs" dxfId="207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9" fitToHeight="0" pageOrder="overThenDown" orientation="portrait" useFirstPageNumber="1" horizontalDpi="4294967294" verticalDpi="4294967294"/>
  <headerFooter>
    <oddHeader>&amp;C&amp;"Arial,Fett"&amp;12&amp;K000000JANUAR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7"/>
  <sheetViews>
    <sheetView showRuler="0" topLeftCell="A37" zoomScale="110" zoomScaleNormal="110" zoomScalePageLayoutView="120" workbookViewId="0">
      <selection activeCell="V38" sqref="V38"/>
    </sheetView>
  </sheetViews>
  <sheetFormatPr baseColWidth="10" defaultColWidth="4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customWidth="1"/>
    <col min="16" max="16" width="3" style="13" customWidth="1"/>
    <col min="17" max="17" width="14.6640625" style="13" customWidth="1"/>
    <col min="18" max="18" width="10.6640625" style="13" bestFit="1" customWidth="1"/>
    <col min="19" max="19" width="12.6640625" style="13" customWidth="1"/>
    <col min="20" max="20" width="11.33203125" style="13" customWidth="1"/>
    <col min="21" max="21" width="15.1640625" style="13" customWidth="1"/>
    <col min="22" max="22" width="10.33203125" style="13" customWidth="1"/>
    <col min="23" max="16384" width="4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125</v>
      </c>
      <c r="S3" s="19">
        <f>AVERAGE($G$4:$G$34)</f>
        <v>132</v>
      </c>
      <c r="T3" s="19">
        <f>AVERAGE($L$4:$L$34)</f>
        <v>130</v>
      </c>
      <c r="Z3" s="12"/>
      <c r="AA3" s="12"/>
    </row>
    <row r="4" spans="1:27" s="4" customFormat="1">
      <c r="A4" s="16">
        <v>1</v>
      </c>
      <c r="B4" s="11">
        <v>125</v>
      </c>
      <c r="C4" s="11">
        <v>75</v>
      </c>
      <c r="D4" s="11">
        <v>96</v>
      </c>
      <c r="E4" s="41"/>
      <c r="F4" s="16">
        <v>1</v>
      </c>
      <c r="G4" s="11">
        <v>132</v>
      </c>
      <c r="H4" s="11">
        <v>90</v>
      </c>
      <c r="I4" s="11">
        <v>88</v>
      </c>
      <c r="J4" s="41"/>
      <c r="K4" s="16">
        <v>1</v>
      </c>
      <c r="L4" s="11">
        <v>130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75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125</v>
      </c>
      <c r="S8" s="19">
        <f>MAX($G$4:$G$34)</f>
        <v>132</v>
      </c>
      <c r="T8" s="19">
        <f>MAX($L$4:$L$34)</f>
        <v>130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75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125</v>
      </c>
      <c r="S13" s="19">
        <f>MIN($G$4:$G$34)</f>
        <v>132</v>
      </c>
      <c r="T13" s="19">
        <f>MIN($L$4:$L$34)</f>
        <v>130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75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/>
      <c r="B33" s="11"/>
      <c r="C33" s="11"/>
      <c r="D33" s="11"/>
      <c r="E33" s="41"/>
      <c r="F33" s="16"/>
      <c r="G33" s="11"/>
      <c r="H33" s="11"/>
      <c r="I33" s="11"/>
      <c r="J33" s="41"/>
      <c r="K33" s="16"/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/>
      <c r="B34" s="11"/>
      <c r="C34" s="11"/>
      <c r="D34" s="11"/>
      <c r="E34" s="41"/>
      <c r="F34" s="16"/>
      <c r="G34" s="11"/>
      <c r="H34" s="11"/>
      <c r="I34" s="11"/>
      <c r="J34" s="41"/>
      <c r="K34" s="16"/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7" ht="74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107" priority="10" stopIfTrue="1" operator="greaterThan">
      <formula>140</formula>
    </cfRule>
    <cfRule type="cellIs" dxfId="106" priority="10" stopIfTrue="1" operator="between">
      <formula>90</formula>
      <formula>110</formula>
    </cfRule>
    <cfRule type="cellIs" dxfId="105" priority="10" stopIfTrue="1" operator="between">
      <formula>51</formula>
      <formula>90</formula>
    </cfRule>
  </conditionalFormatting>
  <conditionalFormatting sqref="M4:M34">
    <cfRule type="cellIs" dxfId="104" priority="7" stopIfTrue="1" operator="greaterThan">
      <formula>90</formula>
    </cfRule>
    <cfRule type="cellIs" dxfId="103" priority="7" stopIfTrue="1" operator="between">
      <formula>1</formula>
      <formula>52</formula>
    </cfRule>
    <cfRule type="cellIs" priority="7" stopIfTrue="1" operator="between">
      <formula>53</formula>
      <formula>89</formula>
    </cfRule>
  </conditionalFormatting>
  <conditionalFormatting sqref="D4:D34 I4:I34 N4:N34">
    <cfRule type="cellIs" dxfId="102" priority="7" stopIfTrue="1" operator="greaterThanOrEqual">
      <formula>110</formula>
    </cfRule>
    <cfRule type="cellIs" dxfId="101" priority="8" stopIfTrue="1" operator="between">
      <formula>40</formula>
      <formula>52</formula>
    </cfRule>
    <cfRule type="cellIs" priority="9" stopIfTrue="1" operator="between">
      <formula>0</formula>
      <formula>39</formula>
    </cfRule>
  </conditionalFormatting>
  <conditionalFormatting sqref="C4:C34 H4:H34">
    <cfRule type="cellIs" dxfId="100" priority="10" stopIfTrue="1" operator="greaterThan">
      <formula>90</formula>
    </cfRule>
    <cfRule type="cellIs" priority="11" stopIfTrue="1" operator="between">
      <formula>53</formula>
      <formula>89</formula>
    </cfRule>
    <cfRule type="cellIs" dxfId="99" priority="12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69" fitToHeight="0" pageOrder="overThenDown" orientation="portrait" useFirstPageNumber="1" horizontalDpi="4294967294" verticalDpi="4294967294"/>
  <headerFooter>
    <oddHeader>&amp;C&amp;"Arial,Fett"&amp;12&amp;K000000FEBRUAR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66"/>
  <sheetViews>
    <sheetView showRuler="0" view="pageLayout" topLeftCell="A34" zoomScale="130" zoomScaleNormal="70" zoomScalePageLayoutView="130" workbookViewId="0">
      <selection activeCell="K4" sqref="K4:K34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33203125" style="13" customWidth="1"/>
    <col min="11" max="11" width="3" style="13" customWidth="1"/>
    <col min="12" max="12" width="4.5" style="13" customWidth="1"/>
    <col min="13" max="14" width="4.1640625" style="13" customWidth="1"/>
    <col min="15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1.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140</v>
      </c>
      <c r="S3" s="19">
        <f>AVERAGE($G$4:$G$34)</f>
        <v>131</v>
      </c>
      <c r="T3" s="19">
        <f>AVERAGE($L$4:$L$34)</f>
        <v>132</v>
      </c>
      <c r="Z3" s="12"/>
      <c r="AA3" s="12"/>
    </row>
    <row r="4" spans="1:27" s="4" customFormat="1">
      <c r="A4" s="16">
        <v>1</v>
      </c>
      <c r="B4" s="11">
        <v>140</v>
      </c>
      <c r="C4" s="11">
        <v>75</v>
      </c>
      <c r="D4" s="11">
        <v>88</v>
      </c>
      <c r="E4" s="41"/>
      <c r="F4" s="16">
        <v>1</v>
      </c>
      <c r="G4" s="11">
        <v>131</v>
      </c>
      <c r="H4" s="11">
        <v>88</v>
      </c>
      <c r="I4" s="11">
        <v>95</v>
      </c>
      <c r="J4" s="41"/>
      <c r="K4" s="16">
        <v>1</v>
      </c>
      <c r="L4" s="11">
        <v>132</v>
      </c>
      <c r="M4" s="11">
        <v>80</v>
      </c>
      <c r="N4" s="11">
        <v>65</v>
      </c>
      <c r="O4" s="41"/>
      <c r="P4" s="13"/>
      <c r="Q4" s="10" t="s">
        <v>13</v>
      </c>
      <c r="R4" s="19">
        <f>AVERAGE($C$4:$C$34)</f>
        <v>75</v>
      </c>
      <c r="S4" s="19">
        <f>AVERAGE($H$4:$H$34)</f>
        <v>88</v>
      </c>
      <c r="T4" s="19">
        <f>AVERAGE($M$4:$M$34)</f>
        <v>80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88</v>
      </c>
      <c r="S5" s="19">
        <f>AVERAGE($I$4:$I$34)</f>
        <v>95</v>
      </c>
      <c r="T5" s="19">
        <f>AVERAGE($N$4:$N$34)</f>
        <v>65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140</v>
      </c>
      <c r="S8" s="19">
        <f>MAX($G$4:$G$34)</f>
        <v>131</v>
      </c>
      <c r="T8" s="19">
        <f>MAX($L$4:$L$34)</f>
        <v>132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75</v>
      </c>
      <c r="S9" s="19">
        <f>MAX($H$4:$H$34)</f>
        <v>88</v>
      </c>
      <c r="T9" s="19">
        <f>MAX($M$4:$M$34)</f>
        <v>80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88</v>
      </c>
      <c r="S10" s="19">
        <f>MAX($I$4:$I$34)</f>
        <v>95</v>
      </c>
      <c r="T10" s="19">
        <f>MAX($N$4:$N$34)</f>
        <v>65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140</v>
      </c>
      <c r="S13" s="19">
        <f>MIN($G$4:$G$34)</f>
        <v>131</v>
      </c>
      <c r="T13" s="19">
        <f>MIN($L$4:$L$34)</f>
        <v>132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75</v>
      </c>
      <c r="S14" s="19">
        <f>MIN($H$4:$H$34)</f>
        <v>88</v>
      </c>
      <c r="T14" s="19">
        <f>MIN($M$4:$M$34)</f>
        <v>80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88</v>
      </c>
      <c r="S15" s="19">
        <f>MIN($I$4:$I$34)</f>
        <v>95</v>
      </c>
      <c r="T15" s="19">
        <f>MIN($N$4:$N$34)</f>
        <v>65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>
        <v>31</v>
      </c>
      <c r="B34" s="11"/>
      <c r="C34" s="11"/>
      <c r="D34" s="11"/>
      <c r="E34" s="41"/>
      <c r="F34" s="16">
        <v>31</v>
      </c>
      <c r="G34" s="11"/>
      <c r="H34" s="11"/>
      <c r="I34" s="11"/>
      <c r="J34" s="41"/>
      <c r="K34" s="16">
        <v>31</v>
      </c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6" ht="83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89" priority="4" stopIfTrue="1" operator="greaterThan">
      <formula>140</formula>
    </cfRule>
    <cfRule type="cellIs" dxfId="88" priority="-1" stopIfTrue="1" operator="between">
      <formula>90</formula>
      <formula>110</formula>
    </cfRule>
    <cfRule type="cellIs" dxfId="87" priority="-1" stopIfTrue="1" operator="between">
      <formula>51</formula>
      <formula>90</formula>
    </cfRule>
  </conditionalFormatting>
  <conditionalFormatting sqref="M4:M34">
    <cfRule type="cellIs" dxfId="86" priority="1" stopIfTrue="1" operator="greaterThan">
      <formula>90</formula>
    </cfRule>
    <cfRule type="cellIs" dxfId="85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84" priority="-1" stopIfTrue="1" operator="greaterThanOrEqual">
      <formula>110</formula>
    </cfRule>
    <cfRule type="cellIs" dxfId="83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82" priority="-1" stopIfTrue="1" operator="greaterThan">
      <formula>90</formula>
    </cfRule>
    <cfRule type="cellIs" priority="5" stopIfTrue="1" operator="between">
      <formula>53</formula>
      <formula>89</formula>
    </cfRule>
    <cfRule type="cellIs" dxfId="81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83" fitToHeight="0" pageOrder="overThenDown" orientation="portrait" useFirstPageNumber="1" horizontalDpi="4294967294" verticalDpi="4294967294"/>
  <headerFooter>
    <oddHeader>&amp;C&amp;"Arial,Fett"&amp;12&amp;K000000MÄRZ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67"/>
  <sheetViews>
    <sheetView showRuler="0" view="pageLayout" topLeftCell="A16" zoomScale="130" zoomScaleNormal="80" zoomScalePageLayoutView="130" workbookViewId="0">
      <selection activeCell="I31" sqref="I31:I32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bestFit="1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bestFit="1" customWidth="1"/>
    <col min="16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1.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130</v>
      </c>
      <c r="S3" s="19">
        <f>AVERAGE($G$4:$G$34)</f>
        <v>135</v>
      </c>
      <c r="T3" s="19">
        <f>AVERAGE($L$4:$L$34)</f>
        <v>124</v>
      </c>
      <c r="Z3" s="12"/>
      <c r="AA3" s="12"/>
    </row>
    <row r="4" spans="1:27" s="4" customFormat="1">
      <c r="A4" s="16">
        <v>1</v>
      </c>
      <c r="B4" s="11">
        <v>130</v>
      </c>
      <c r="C4" s="11">
        <v>80</v>
      </c>
      <c r="D4" s="11">
        <v>96</v>
      </c>
      <c r="E4" s="41"/>
      <c r="F4" s="16">
        <v>1</v>
      </c>
      <c r="G4" s="11">
        <v>135</v>
      </c>
      <c r="H4" s="11">
        <v>90</v>
      </c>
      <c r="I4" s="11">
        <v>88</v>
      </c>
      <c r="J4" s="41"/>
      <c r="K4" s="16">
        <v>1</v>
      </c>
      <c r="L4" s="11">
        <v>124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80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130</v>
      </c>
      <c r="S8" s="19">
        <f>MAX($G$4:$G$34)</f>
        <v>135</v>
      </c>
      <c r="T8" s="19">
        <f>MAX($L$4:$L$34)</f>
        <v>124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80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130</v>
      </c>
      <c r="S13" s="19">
        <f>MIN($G$4:$G$34)</f>
        <v>135</v>
      </c>
      <c r="T13" s="19">
        <f>MIN($L$4:$L$34)</f>
        <v>124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80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/>
      <c r="B34" s="11"/>
      <c r="C34" s="11"/>
      <c r="D34" s="11"/>
      <c r="E34" s="41"/>
      <c r="F34" s="16"/>
      <c r="G34" s="11"/>
      <c r="H34" s="11"/>
      <c r="I34" s="11"/>
      <c r="J34" s="41"/>
      <c r="K34" s="16"/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7" ht="82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80" priority="4" stopIfTrue="1" operator="greaterThan">
      <formula>140</formula>
    </cfRule>
    <cfRule type="cellIs" dxfId="79" priority="-1" stopIfTrue="1" operator="between">
      <formula>90</formula>
      <formula>110</formula>
    </cfRule>
    <cfRule type="cellIs" dxfId="78" priority="-1" stopIfTrue="1" operator="between">
      <formula>51</formula>
      <formula>90</formula>
    </cfRule>
  </conditionalFormatting>
  <conditionalFormatting sqref="M4:M34">
    <cfRule type="cellIs" dxfId="77" priority="1" stopIfTrue="1" operator="greaterThan">
      <formula>90</formula>
    </cfRule>
    <cfRule type="cellIs" dxfId="76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75" priority="-1" stopIfTrue="1" operator="greaterThanOrEqual">
      <formula>110</formula>
    </cfRule>
    <cfRule type="cellIs" dxfId="74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73" priority="-1" stopIfTrue="1" operator="greaterThan">
      <formula>90</formula>
    </cfRule>
    <cfRule type="cellIs" priority="5" stopIfTrue="1" operator="between">
      <formula>53</formula>
      <formula>89</formula>
    </cfRule>
    <cfRule type="cellIs" dxfId="72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82" fitToHeight="0" pageOrder="overThenDown" orientation="portrait" useFirstPageNumber="1" horizontalDpi="4294967294" verticalDpi="4294967294"/>
  <headerFooter>
    <oddHeader>&amp;C&amp;"Arial,Fett"&amp;12&amp;K000000APRIL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67"/>
  <sheetViews>
    <sheetView showRuler="0" view="pageLayout" topLeftCell="A64" zoomScale="130" zoomScaleNormal="120" zoomScalePageLayoutView="130" workbookViewId="0">
      <selection activeCell="A34" sqref="A34:F34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bestFit="1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bestFit="1" customWidth="1"/>
    <col min="16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1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140</v>
      </c>
      <c r="S3" s="19">
        <f>AVERAGE($G$4:$G$34)</f>
        <v>133</v>
      </c>
      <c r="T3" s="19">
        <f>AVERAGE($L$4:$L$34)</f>
        <v>110</v>
      </c>
      <c r="Z3" s="12"/>
      <c r="AA3" s="12"/>
    </row>
    <row r="4" spans="1:27" s="4" customFormat="1">
      <c r="A4" s="16">
        <v>1</v>
      </c>
      <c r="B4" s="11">
        <v>140</v>
      </c>
      <c r="C4" s="11">
        <v>82</v>
      </c>
      <c r="D4" s="11">
        <v>100</v>
      </c>
      <c r="E4" s="41"/>
      <c r="F4" s="16">
        <v>1</v>
      </c>
      <c r="G4" s="11">
        <v>133</v>
      </c>
      <c r="H4" s="11">
        <v>88</v>
      </c>
      <c r="I4" s="11">
        <v>80</v>
      </c>
      <c r="J4" s="41"/>
      <c r="K4" s="16">
        <v>1</v>
      </c>
      <c r="L4" s="11">
        <v>110</v>
      </c>
      <c r="M4" s="11">
        <v>90</v>
      </c>
      <c r="N4" s="11">
        <v>96</v>
      </c>
      <c r="O4" s="41"/>
      <c r="P4" s="13"/>
      <c r="Q4" s="10" t="s">
        <v>13</v>
      </c>
      <c r="R4" s="19">
        <f>AVERAGE($C$4:$C$34)</f>
        <v>82</v>
      </c>
      <c r="S4" s="19">
        <f>AVERAGE($H$4:$H$34)</f>
        <v>88</v>
      </c>
      <c r="T4" s="19">
        <f>AVERAGE($M$4:$M$34)</f>
        <v>90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100</v>
      </c>
      <c r="S5" s="19">
        <f>AVERAGE($I$4:$I$34)</f>
        <v>80</v>
      </c>
      <c r="T5" s="19">
        <f>AVERAGE($N$4:$N$34)</f>
        <v>96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140</v>
      </c>
      <c r="S8" s="19">
        <f>MAX($G$4:$G$34)</f>
        <v>133</v>
      </c>
      <c r="T8" s="19">
        <f>MAX($L$4:$L$34)</f>
        <v>110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82</v>
      </c>
      <c r="S9" s="19">
        <f>MAX($H$4:$H$34)</f>
        <v>88</v>
      </c>
      <c r="T9" s="19">
        <f>MAX($M$4:$M$34)</f>
        <v>90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100</v>
      </c>
      <c r="S10" s="19">
        <f>MAX($I$4:$I$34)</f>
        <v>80</v>
      </c>
      <c r="T10" s="19">
        <f>MAX($N$4:$N$34)</f>
        <v>96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140</v>
      </c>
      <c r="S13" s="19">
        <f>MIN($G$4:$G$34)</f>
        <v>133</v>
      </c>
      <c r="T13" s="19">
        <f>MIN($L$4:$L$34)</f>
        <v>110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82</v>
      </c>
      <c r="S14" s="19">
        <f>MIN($H$4:$H$34)</f>
        <v>88</v>
      </c>
      <c r="T14" s="19">
        <f>MIN($M$4:$M$34)</f>
        <v>90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100</v>
      </c>
      <c r="S15" s="19">
        <f>MIN($I$4:$I$34)</f>
        <v>80</v>
      </c>
      <c r="T15" s="19">
        <f>MIN($N$4:$N$34)</f>
        <v>96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>
        <v>31</v>
      </c>
      <c r="B34" s="11"/>
      <c r="C34" s="11"/>
      <c r="D34" s="11"/>
      <c r="E34" s="41"/>
      <c r="F34" s="16">
        <v>31</v>
      </c>
      <c r="G34" s="11"/>
      <c r="H34" s="11"/>
      <c r="I34" s="11"/>
      <c r="J34" s="41"/>
      <c r="K34" s="16">
        <v>31</v>
      </c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7" ht="85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71" priority="4" stopIfTrue="1" operator="greaterThan">
      <formula>140</formula>
    </cfRule>
    <cfRule type="cellIs" dxfId="70" priority="-1" stopIfTrue="1" operator="between">
      <formula>90</formula>
      <formula>110</formula>
    </cfRule>
    <cfRule type="cellIs" dxfId="69" priority="-1" stopIfTrue="1" operator="between">
      <formula>51</formula>
      <formula>90</formula>
    </cfRule>
  </conditionalFormatting>
  <conditionalFormatting sqref="M4:M34">
    <cfRule type="cellIs" dxfId="68" priority="1" stopIfTrue="1" operator="greaterThan">
      <formula>90</formula>
    </cfRule>
    <cfRule type="cellIs" dxfId="67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66" priority="-1" stopIfTrue="1" operator="greaterThanOrEqual">
      <formula>110</formula>
    </cfRule>
    <cfRule type="cellIs" dxfId="65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64" priority="-1" stopIfTrue="1" operator="greaterThan">
      <formula>90</formula>
    </cfRule>
    <cfRule type="cellIs" priority="5" stopIfTrue="1" operator="between">
      <formula>53</formula>
      <formula>89</formula>
    </cfRule>
    <cfRule type="cellIs" dxfId="63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2" fitToHeight="0" pageOrder="overThenDown" orientation="portrait" useFirstPageNumber="1" horizontalDpi="4294967294" verticalDpi="4294967294"/>
  <headerFooter>
    <oddHeader>&amp;C&amp;"Arial,Fett"&amp;12&amp;K000000MAI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67"/>
  <sheetViews>
    <sheetView showRuler="0" view="pageLayout" topLeftCell="A60" zoomScale="130" zoomScaleNormal="100" zoomScalePageLayoutView="130" workbookViewId="0">
      <selection activeCell="U48" sqref="U48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bestFit="1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bestFit="1" customWidth="1"/>
    <col min="16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1.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130</v>
      </c>
      <c r="S3" s="19">
        <f>AVERAGE($G$4:$G$34)</f>
        <v>135</v>
      </c>
      <c r="T3" s="19">
        <f>AVERAGE($L$4:$L$34)</f>
        <v>124</v>
      </c>
      <c r="Z3" s="12"/>
      <c r="AA3" s="12"/>
    </row>
    <row r="4" spans="1:27" s="4" customFormat="1">
      <c r="A4" s="16">
        <v>1</v>
      </c>
      <c r="B4" s="11">
        <v>130</v>
      </c>
      <c r="C4" s="11">
        <v>80</v>
      </c>
      <c r="D4" s="11">
        <v>96</v>
      </c>
      <c r="E4" s="41"/>
      <c r="F4" s="16">
        <v>1</v>
      </c>
      <c r="G4" s="11">
        <v>135</v>
      </c>
      <c r="H4" s="11">
        <v>90</v>
      </c>
      <c r="I4" s="11">
        <v>88</v>
      </c>
      <c r="J4" s="41"/>
      <c r="K4" s="16">
        <v>1</v>
      </c>
      <c r="L4" s="11">
        <v>124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80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130</v>
      </c>
      <c r="S8" s="19">
        <f>MAX($G$4:$G$34)</f>
        <v>135</v>
      </c>
      <c r="T8" s="19">
        <f>MAX($L$4:$L$34)</f>
        <v>124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80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130</v>
      </c>
      <c r="S13" s="19">
        <f>MIN($G$4:$G$34)</f>
        <v>135</v>
      </c>
      <c r="T13" s="19">
        <f>MIN($L$4:$L$34)</f>
        <v>124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80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/>
      <c r="B34" s="11"/>
      <c r="C34" s="11"/>
      <c r="D34" s="11"/>
      <c r="E34" s="41"/>
      <c r="F34" s="16"/>
      <c r="G34" s="11"/>
      <c r="H34" s="11"/>
      <c r="I34" s="11"/>
      <c r="J34" s="41"/>
      <c r="K34" s="16"/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7" ht="82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62" priority="4" stopIfTrue="1" operator="greaterThan">
      <formula>140</formula>
    </cfRule>
    <cfRule type="cellIs" dxfId="61" priority="-1" stopIfTrue="1" operator="between">
      <formula>90</formula>
      <formula>110</formula>
    </cfRule>
    <cfRule type="cellIs" dxfId="60" priority="-1" stopIfTrue="1" operator="between">
      <formula>51</formula>
      <formula>90</formula>
    </cfRule>
  </conditionalFormatting>
  <conditionalFormatting sqref="M4:M34">
    <cfRule type="cellIs" dxfId="59" priority="1" stopIfTrue="1" operator="greaterThan">
      <formula>90</formula>
    </cfRule>
    <cfRule type="cellIs" dxfId="58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57" priority="-1" stopIfTrue="1" operator="greaterThanOrEqual">
      <formula>110</formula>
    </cfRule>
    <cfRule type="cellIs" dxfId="56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55" priority="-1" stopIfTrue="1" operator="greaterThan">
      <formula>90</formula>
    </cfRule>
    <cfRule type="cellIs" priority="5" stopIfTrue="1" operator="between">
      <formula>53</formula>
      <formula>89</formula>
    </cfRule>
    <cfRule type="cellIs" dxfId="54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82" fitToHeight="0" pageOrder="overThenDown" orientation="portrait" useFirstPageNumber="1" horizontalDpi="4294967294" verticalDpi="4294967294"/>
  <headerFooter>
    <oddHeader>&amp;C&amp;"Arial,Fett"&amp;12&amp;K000000JUNI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6"/>
  <sheetViews>
    <sheetView showRuler="0" view="pageLayout" topLeftCell="A39" zoomScale="130" zoomScaleNormal="100" zoomScalePageLayoutView="130" workbookViewId="0">
      <selection activeCell="K4" sqref="K4:K34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bestFit="1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bestFit="1" customWidth="1"/>
    <col min="16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0.8320312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130</v>
      </c>
      <c r="S3" s="19">
        <f>AVERAGE($G$4:$G$34)</f>
        <v>135</v>
      </c>
      <c r="T3" s="19">
        <f>AVERAGE($L$4:$L$34)</f>
        <v>124</v>
      </c>
      <c r="Z3" s="12"/>
      <c r="AA3" s="12"/>
    </row>
    <row r="4" spans="1:27" s="4" customFormat="1">
      <c r="A4" s="16">
        <v>1</v>
      </c>
      <c r="B4" s="11">
        <v>130</v>
      </c>
      <c r="C4" s="11">
        <v>80</v>
      </c>
      <c r="D4" s="11">
        <v>96</v>
      </c>
      <c r="E4" s="41"/>
      <c r="F4" s="16">
        <v>1</v>
      </c>
      <c r="G4" s="11">
        <v>135</v>
      </c>
      <c r="H4" s="11">
        <v>90</v>
      </c>
      <c r="I4" s="11">
        <v>88</v>
      </c>
      <c r="J4" s="41"/>
      <c r="K4" s="16">
        <v>1</v>
      </c>
      <c r="L4" s="11">
        <v>124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80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130</v>
      </c>
      <c r="S8" s="19">
        <f>MAX($G$4:$G$34)</f>
        <v>135</v>
      </c>
      <c r="T8" s="19">
        <f>MAX($L$4:$L$34)</f>
        <v>124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80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130</v>
      </c>
      <c r="S13" s="19">
        <f>MIN($G$4:$G$34)</f>
        <v>135</v>
      </c>
      <c r="T13" s="19">
        <f>MIN($L$4:$L$34)</f>
        <v>124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80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>
        <v>31</v>
      </c>
      <c r="B34" s="11"/>
      <c r="C34" s="11"/>
      <c r="D34" s="11"/>
      <c r="E34" s="41"/>
      <c r="F34" s="16">
        <v>31</v>
      </c>
      <c r="G34" s="11"/>
      <c r="H34" s="11"/>
      <c r="I34" s="11"/>
      <c r="J34" s="41"/>
      <c r="K34" s="16">
        <v>31</v>
      </c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6" ht="95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53" priority="4" stopIfTrue="1" operator="greaterThan">
      <formula>140</formula>
    </cfRule>
    <cfRule type="cellIs" dxfId="52" priority="-1" stopIfTrue="1" operator="between">
      <formula>90</formula>
      <formula>110</formula>
    </cfRule>
    <cfRule type="cellIs" dxfId="51" priority="-1" stopIfTrue="1" operator="between">
      <formula>51</formula>
      <formula>90</formula>
    </cfRule>
  </conditionalFormatting>
  <conditionalFormatting sqref="M4:M34">
    <cfRule type="cellIs" dxfId="50" priority="1" stopIfTrue="1" operator="greaterThan">
      <formula>90</formula>
    </cfRule>
    <cfRule type="cellIs" dxfId="49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48" priority="-1" stopIfTrue="1" operator="greaterThanOrEqual">
      <formula>110</formula>
    </cfRule>
    <cfRule type="cellIs" dxfId="47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46" priority="-1" stopIfTrue="1" operator="greaterThan">
      <formula>90</formula>
    </cfRule>
    <cfRule type="cellIs" priority="5" stopIfTrue="1" operator="between">
      <formula>53</formula>
      <formula>89</formula>
    </cfRule>
    <cfRule type="cellIs" dxfId="45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2" fitToHeight="0" pageOrder="overThenDown" orientation="portrait" useFirstPageNumber="1" horizontalDpi="4294967294" verticalDpi="4294967294"/>
  <headerFooter>
    <oddHeader>&amp;C&amp;"Arial,Fett"&amp;12&amp;K000000JULI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67"/>
  <sheetViews>
    <sheetView showRuler="0" view="pageLayout" topLeftCell="A43" zoomScale="130" zoomScaleNormal="100" zoomScalePageLayoutView="130" workbookViewId="0">
      <selection activeCell="K4" sqref="K4:K34"/>
    </sheetView>
  </sheetViews>
  <sheetFormatPr baseColWidth="10" defaultColWidth="11.5" defaultRowHeight="14"/>
  <cols>
    <col min="1" max="1" width="3.6640625" style="13" customWidth="1"/>
    <col min="2" max="2" width="5.33203125" style="13" customWidth="1"/>
    <col min="3" max="3" width="3.6640625" style="13" customWidth="1"/>
    <col min="4" max="4" width="4.1640625" style="13" customWidth="1"/>
    <col min="5" max="5" width="3.6640625" style="13" bestFit="1" customWidth="1"/>
    <col min="6" max="6" width="3.5" style="13" customWidth="1"/>
    <col min="7" max="7" width="5.1640625" style="13" customWidth="1"/>
    <col min="8" max="8" width="4.6640625" style="13" customWidth="1"/>
    <col min="9" max="9" width="4.83203125" style="13" customWidth="1"/>
    <col min="10" max="10" width="3.6640625" style="13" bestFit="1" customWidth="1"/>
    <col min="11" max="11" width="3" style="13" customWidth="1"/>
    <col min="12" max="12" width="4.5" style="13" customWidth="1"/>
    <col min="13" max="14" width="4.1640625" style="13" customWidth="1"/>
    <col min="15" max="15" width="3.6640625" style="13" bestFit="1" customWidth="1"/>
    <col min="16" max="16" width="3" style="13" customWidth="1"/>
    <col min="17" max="17" width="11.5" style="13"/>
    <col min="18" max="18" width="10.6640625" style="13" bestFit="1" customWidth="1"/>
    <col min="19" max="19" width="10.1640625" style="13" customWidth="1"/>
    <col min="20" max="20" width="11.1640625" style="13" customWidth="1"/>
    <col min="21" max="21" width="15.1640625" style="13" customWidth="1"/>
    <col min="22" max="22" width="10.33203125" style="13" customWidth="1"/>
    <col min="23" max="16384" width="11.5" style="13"/>
  </cols>
  <sheetData>
    <row r="1" spans="1:27" s="4" customFormat="1" ht="5" customHeight="1">
      <c r="A1" s="5">
        <v>1</v>
      </c>
      <c r="B1" s="6"/>
      <c r="C1" s="20"/>
      <c r="D1" s="20"/>
      <c r="E1" s="20"/>
      <c r="F1" s="21"/>
      <c r="G1" s="20"/>
      <c r="H1" s="20"/>
      <c r="I1" s="20"/>
      <c r="J1" s="20"/>
      <c r="K1" s="21"/>
      <c r="L1" s="20"/>
      <c r="M1" s="20"/>
      <c r="N1" s="20"/>
      <c r="O1" s="13"/>
      <c r="R1" s="7"/>
      <c r="T1" s="8"/>
    </row>
    <row r="2" spans="1:27" s="4" customFormat="1" ht="23" customHeight="1">
      <c r="A2" s="36" t="s">
        <v>4</v>
      </c>
      <c r="B2" s="37"/>
      <c r="C2" s="37"/>
      <c r="D2" s="37"/>
      <c r="E2" s="38"/>
      <c r="F2" s="36" t="s">
        <v>5</v>
      </c>
      <c r="G2" s="37"/>
      <c r="H2" s="37"/>
      <c r="I2" s="37"/>
      <c r="J2" s="38"/>
      <c r="K2" s="36" t="s">
        <v>8</v>
      </c>
      <c r="L2" s="37"/>
      <c r="M2" s="37"/>
      <c r="N2" s="37"/>
      <c r="O2" s="38"/>
      <c r="P2" s="13"/>
      <c r="Q2" s="9" t="s">
        <v>11</v>
      </c>
      <c r="R2" s="18" t="s">
        <v>4</v>
      </c>
      <c r="S2" s="18" t="s">
        <v>5</v>
      </c>
      <c r="T2" s="18" t="s">
        <v>8</v>
      </c>
      <c r="Z2" s="12"/>
      <c r="AA2" s="12"/>
    </row>
    <row r="3" spans="1:27" s="4" customFormat="1">
      <c r="A3" s="17" t="s">
        <v>0</v>
      </c>
      <c r="B3" s="17" t="s">
        <v>2</v>
      </c>
      <c r="C3" s="17" t="s">
        <v>3</v>
      </c>
      <c r="D3" s="17" t="s">
        <v>1</v>
      </c>
      <c r="E3" s="40" t="s">
        <v>19</v>
      </c>
      <c r="F3" s="17" t="s">
        <v>0</v>
      </c>
      <c r="G3" s="17" t="s">
        <v>6</v>
      </c>
      <c r="H3" s="17" t="s">
        <v>7</v>
      </c>
      <c r="I3" s="17" t="s">
        <v>1</v>
      </c>
      <c r="J3" s="40" t="s">
        <v>19</v>
      </c>
      <c r="K3" s="17" t="s">
        <v>0</v>
      </c>
      <c r="L3" s="17" t="s">
        <v>6</v>
      </c>
      <c r="M3" s="17" t="s">
        <v>7</v>
      </c>
      <c r="N3" s="17" t="s">
        <v>1</v>
      </c>
      <c r="O3" s="42" t="s">
        <v>19</v>
      </c>
      <c r="P3" s="13"/>
      <c r="Q3" s="10" t="s">
        <v>12</v>
      </c>
      <c r="R3" s="19">
        <f>AVERAGE($B$4:$B$34)</f>
        <v>130</v>
      </c>
      <c r="S3" s="19">
        <f>AVERAGE($G$4:$G$34)</f>
        <v>135</v>
      </c>
      <c r="T3" s="19">
        <f>AVERAGE($L$4:$L$34)</f>
        <v>124</v>
      </c>
      <c r="Z3" s="12"/>
      <c r="AA3" s="12"/>
    </row>
    <row r="4" spans="1:27" s="4" customFormat="1">
      <c r="A4" s="16">
        <v>1</v>
      </c>
      <c r="B4" s="11">
        <v>130</v>
      </c>
      <c r="C4" s="11">
        <v>80</v>
      </c>
      <c r="D4" s="11">
        <v>96</v>
      </c>
      <c r="E4" s="41"/>
      <c r="F4" s="16">
        <v>1</v>
      </c>
      <c r="G4" s="11">
        <v>135</v>
      </c>
      <c r="H4" s="11">
        <v>90</v>
      </c>
      <c r="I4" s="11">
        <v>88</v>
      </c>
      <c r="J4" s="41"/>
      <c r="K4" s="16">
        <v>1</v>
      </c>
      <c r="L4" s="11">
        <v>124</v>
      </c>
      <c r="M4" s="11">
        <v>85</v>
      </c>
      <c r="N4" s="11">
        <v>101</v>
      </c>
      <c r="O4" s="41"/>
      <c r="P4" s="13"/>
      <c r="Q4" s="10" t="s">
        <v>13</v>
      </c>
      <c r="R4" s="19">
        <f>AVERAGE($C$4:$C$34)</f>
        <v>80</v>
      </c>
      <c r="S4" s="19">
        <f>AVERAGE($H$4:$H$34)</f>
        <v>90</v>
      </c>
      <c r="T4" s="19">
        <f>AVERAGE($M$4:$M$34)</f>
        <v>85</v>
      </c>
      <c r="Z4" s="12"/>
      <c r="AA4" s="12"/>
    </row>
    <row r="5" spans="1:27" s="4" customFormat="1">
      <c r="A5" s="16">
        <v>2</v>
      </c>
      <c r="B5" s="11"/>
      <c r="C5" s="11"/>
      <c r="D5" s="11"/>
      <c r="E5" s="41"/>
      <c r="F5" s="16">
        <v>2</v>
      </c>
      <c r="G5" s="11"/>
      <c r="H5" s="11"/>
      <c r="I5" s="11"/>
      <c r="J5" s="41"/>
      <c r="K5" s="16">
        <v>2</v>
      </c>
      <c r="L5" s="11"/>
      <c r="M5" s="11"/>
      <c r="N5" s="11"/>
      <c r="O5" s="41"/>
      <c r="P5" s="13"/>
      <c r="Q5" s="10" t="s">
        <v>1</v>
      </c>
      <c r="R5" s="19">
        <f>AVERAGE($D$4:$D$34)</f>
        <v>96</v>
      </c>
      <c r="S5" s="19">
        <f>AVERAGE($I$4:$I$34)</f>
        <v>88</v>
      </c>
      <c r="T5" s="19">
        <f>AVERAGE($N$4:$N$34)</f>
        <v>101</v>
      </c>
      <c r="Z5" s="12"/>
      <c r="AA5" s="12"/>
    </row>
    <row r="6" spans="1:27" s="4" customFormat="1">
      <c r="A6" s="16">
        <v>3</v>
      </c>
      <c r="B6" s="11"/>
      <c r="C6" s="11"/>
      <c r="D6" s="11"/>
      <c r="E6" s="41"/>
      <c r="F6" s="16">
        <v>3</v>
      </c>
      <c r="G6" s="11"/>
      <c r="H6" s="11"/>
      <c r="I6" s="11"/>
      <c r="J6" s="41"/>
      <c r="K6" s="16">
        <v>3</v>
      </c>
      <c r="L6" s="11"/>
      <c r="M6" s="11"/>
      <c r="N6" s="11"/>
      <c r="O6" s="41"/>
      <c r="P6" s="13"/>
      <c r="Q6" s="10"/>
      <c r="R6" s="10"/>
      <c r="S6" s="10"/>
      <c r="T6" s="10"/>
      <c r="Z6" s="12"/>
      <c r="AA6" s="12"/>
    </row>
    <row r="7" spans="1:27" s="4" customFormat="1">
      <c r="A7" s="16">
        <v>4</v>
      </c>
      <c r="B7" s="11"/>
      <c r="C7" s="11"/>
      <c r="D7" s="11"/>
      <c r="E7" s="41"/>
      <c r="F7" s="16">
        <v>4</v>
      </c>
      <c r="G7" s="11"/>
      <c r="H7" s="11"/>
      <c r="I7" s="11"/>
      <c r="J7" s="41"/>
      <c r="K7" s="16">
        <v>4</v>
      </c>
      <c r="L7" s="11"/>
      <c r="M7" s="11"/>
      <c r="N7" s="11"/>
      <c r="O7" s="41"/>
      <c r="P7" s="13"/>
      <c r="Q7" s="9" t="s">
        <v>14</v>
      </c>
      <c r="R7" s="18" t="s">
        <v>4</v>
      </c>
      <c r="S7" s="18" t="s">
        <v>5</v>
      </c>
      <c r="T7" s="18" t="s">
        <v>8</v>
      </c>
      <c r="Z7" s="12"/>
      <c r="AA7" s="12"/>
    </row>
    <row r="8" spans="1:27" s="4" customFormat="1">
      <c r="A8" s="16">
        <v>5</v>
      </c>
      <c r="B8" s="11"/>
      <c r="C8" s="11"/>
      <c r="D8" s="11"/>
      <c r="E8" s="41"/>
      <c r="F8" s="16">
        <v>5</v>
      </c>
      <c r="G8" s="11"/>
      <c r="H8" s="11"/>
      <c r="I8" s="11"/>
      <c r="J8" s="41"/>
      <c r="K8" s="16">
        <v>5</v>
      </c>
      <c r="L8" s="11"/>
      <c r="M8" s="11"/>
      <c r="N8" s="11"/>
      <c r="O8" s="41"/>
      <c r="P8" s="13"/>
      <c r="Q8" s="10" t="s">
        <v>12</v>
      </c>
      <c r="R8" s="19">
        <f>MAX($B$4:$B$34)</f>
        <v>130</v>
      </c>
      <c r="S8" s="19">
        <f>MAX($G$4:$G$34)</f>
        <v>135</v>
      </c>
      <c r="T8" s="19">
        <f>MAX($L$4:$L$34)</f>
        <v>124</v>
      </c>
      <c r="Z8" s="12"/>
      <c r="AA8" s="12"/>
    </row>
    <row r="9" spans="1:27" s="4" customFormat="1">
      <c r="A9" s="16">
        <v>6</v>
      </c>
      <c r="B9" s="11"/>
      <c r="C9" s="11"/>
      <c r="D9" s="11"/>
      <c r="E9" s="41"/>
      <c r="F9" s="16">
        <v>6</v>
      </c>
      <c r="G9" s="11"/>
      <c r="H9" s="11"/>
      <c r="I9" s="11"/>
      <c r="J9" s="41"/>
      <c r="K9" s="16">
        <v>6</v>
      </c>
      <c r="L9" s="11"/>
      <c r="M9" s="11"/>
      <c r="N9" s="11"/>
      <c r="O9" s="41"/>
      <c r="P9" s="13"/>
      <c r="Q9" s="10" t="s">
        <v>13</v>
      </c>
      <c r="R9" s="19">
        <f>MAX($C$4:$C$34)</f>
        <v>80</v>
      </c>
      <c r="S9" s="19">
        <f>MAX($H$4:$H$34)</f>
        <v>90</v>
      </c>
      <c r="T9" s="19">
        <f>MAX($M$4:$M$34)</f>
        <v>85</v>
      </c>
      <c r="Z9" s="12"/>
      <c r="AA9" s="12"/>
    </row>
    <row r="10" spans="1:27" s="4" customFormat="1">
      <c r="A10" s="16">
        <v>7</v>
      </c>
      <c r="B10" s="11"/>
      <c r="C10" s="11"/>
      <c r="D10" s="11"/>
      <c r="E10" s="41"/>
      <c r="F10" s="16">
        <v>7</v>
      </c>
      <c r="G10" s="11"/>
      <c r="H10" s="11"/>
      <c r="I10" s="11"/>
      <c r="J10" s="41"/>
      <c r="K10" s="16">
        <v>7</v>
      </c>
      <c r="L10" s="11"/>
      <c r="M10" s="11"/>
      <c r="N10" s="11"/>
      <c r="O10" s="41"/>
      <c r="P10" s="13"/>
      <c r="Q10" s="10" t="s">
        <v>1</v>
      </c>
      <c r="R10" s="19">
        <f>MAX($D$4:$D$34)</f>
        <v>96</v>
      </c>
      <c r="S10" s="19">
        <f>MAX($I$4:$I$34)</f>
        <v>88</v>
      </c>
      <c r="T10" s="19">
        <f>MAX($N$4:$N$34)</f>
        <v>101</v>
      </c>
      <c r="Z10" s="12"/>
      <c r="AA10" s="12"/>
    </row>
    <row r="11" spans="1:27" s="4" customFormat="1">
      <c r="A11" s="16">
        <v>8</v>
      </c>
      <c r="B11" s="11"/>
      <c r="C11" s="11"/>
      <c r="D11" s="11"/>
      <c r="E11" s="41"/>
      <c r="F11" s="16">
        <v>8</v>
      </c>
      <c r="G11" s="11"/>
      <c r="H11" s="11"/>
      <c r="I11" s="11"/>
      <c r="J11" s="41"/>
      <c r="K11" s="16">
        <v>8</v>
      </c>
      <c r="L11" s="11"/>
      <c r="M11" s="11"/>
      <c r="N11" s="11"/>
      <c r="O11" s="41"/>
      <c r="P11" s="13"/>
      <c r="Q11" s="10"/>
      <c r="R11" s="10"/>
      <c r="S11" s="10"/>
      <c r="T11" s="10"/>
      <c r="Z11" s="12"/>
      <c r="AA11" s="12"/>
    </row>
    <row r="12" spans="1:27" s="4" customFormat="1">
      <c r="A12" s="16">
        <v>9</v>
      </c>
      <c r="B12" s="11"/>
      <c r="C12" s="11"/>
      <c r="D12" s="11"/>
      <c r="E12" s="41"/>
      <c r="F12" s="16">
        <v>9</v>
      </c>
      <c r="G12" s="11"/>
      <c r="H12" s="11"/>
      <c r="I12" s="11"/>
      <c r="J12" s="41"/>
      <c r="K12" s="16">
        <v>9</v>
      </c>
      <c r="L12" s="11"/>
      <c r="M12" s="11"/>
      <c r="N12" s="11"/>
      <c r="O12" s="41"/>
      <c r="P12" s="13"/>
      <c r="Q12" s="9" t="s">
        <v>15</v>
      </c>
      <c r="R12" s="18" t="s">
        <v>4</v>
      </c>
      <c r="S12" s="18" t="s">
        <v>5</v>
      </c>
      <c r="T12" s="18" t="s">
        <v>8</v>
      </c>
      <c r="Z12" s="12"/>
      <c r="AA12" s="12"/>
    </row>
    <row r="13" spans="1:27" s="4" customFormat="1">
      <c r="A13" s="16">
        <v>10</v>
      </c>
      <c r="B13" s="11"/>
      <c r="C13" s="11"/>
      <c r="D13" s="11"/>
      <c r="E13" s="41"/>
      <c r="F13" s="16">
        <v>10</v>
      </c>
      <c r="G13" s="11"/>
      <c r="H13" s="11"/>
      <c r="I13" s="11"/>
      <c r="J13" s="41"/>
      <c r="K13" s="16">
        <v>10</v>
      </c>
      <c r="L13" s="11"/>
      <c r="M13" s="11"/>
      <c r="N13" s="11"/>
      <c r="O13" s="41"/>
      <c r="P13" s="13"/>
      <c r="Q13" s="10" t="s">
        <v>12</v>
      </c>
      <c r="R13" s="19">
        <f>MIN($B$4:$B$34)</f>
        <v>130</v>
      </c>
      <c r="S13" s="19">
        <f>MIN($G$4:$G$34)</f>
        <v>135</v>
      </c>
      <c r="T13" s="19">
        <f>MIN($L$4:$L$34)</f>
        <v>124</v>
      </c>
      <c r="Z13" s="12"/>
      <c r="AA13" s="12"/>
    </row>
    <row r="14" spans="1:27" s="4" customFormat="1">
      <c r="A14" s="16">
        <v>11</v>
      </c>
      <c r="B14" s="11"/>
      <c r="C14" s="11"/>
      <c r="D14" s="11"/>
      <c r="E14" s="41"/>
      <c r="F14" s="16">
        <v>11</v>
      </c>
      <c r="G14" s="11"/>
      <c r="H14" s="11"/>
      <c r="I14" s="11"/>
      <c r="J14" s="41"/>
      <c r="K14" s="16">
        <v>11</v>
      </c>
      <c r="L14" s="11"/>
      <c r="M14" s="11"/>
      <c r="N14" s="11"/>
      <c r="O14" s="41"/>
      <c r="P14" s="13"/>
      <c r="Q14" s="10" t="s">
        <v>13</v>
      </c>
      <c r="R14" s="19">
        <f>MIN($C$4:$C$34)</f>
        <v>80</v>
      </c>
      <c r="S14" s="19">
        <f>MIN($H$4:$H$34)</f>
        <v>90</v>
      </c>
      <c r="T14" s="19">
        <f>MIN($M$4:$M$34)</f>
        <v>85</v>
      </c>
      <c r="Z14" s="12"/>
      <c r="AA14" s="12"/>
    </row>
    <row r="15" spans="1:27" s="4" customFormat="1">
      <c r="A15" s="16">
        <v>12</v>
      </c>
      <c r="B15" s="11"/>
      <c r="C15" s="11"/>
      <c r="D15" s="11"/>
      <c r="E15" s="41"/>
      <c r="F15" s="16">
        <v>12</v>
      </c>
      <c r="G15" s="11"/>
      <c r="H15" s="11"/>
      <c r="I15" s="11"/>
      <c r="J15" s="41"/>
      <c r="K15" s="16">
        <v>12</v>
      </c>
      <c r="L15" s="11"/>
      <c r="M15" s="11"/>
      <c r="N15" s="11"/>
      <c r="O15" s="41"/>
      <c r="P15" s="13"/>
      <c r="Q15" s="10" t="s">
        <v>1</v>
      </c>
      <c r="R15" s="19">
        <f>MIN($D$4:$D$34)</f>
        <v>96</v>
      </c>
      <c r="S15" s="19">
        <f>MIN($I$4:$I$34)</f>
        <v>88</v>
      </c>
      <c r="T15" s="19">
        <f>MIN($N$4:$N$34)</f>
        <v>101</v>
      </c>
      <c r="Z15" s="12"/>
      <c r="AA15" s="12"/>
    </row>
    <row r="16" spans="1:27" s="4" customFormat="1">
      <c r="A16" s="16">
        <v>13</v>
      </c>
      <c r="B16" s="11"/>
      <c r="C16" s="11"/>
      <c r="D16" s="11"/>
      <c r="E16" s="41"/>
      <c r="F16" s="16">
        <v>13</v>
      </c>
      <c r="G16" s="11"/>
      <c r="H16" s="11"/>
      <c r="I16" s="11"/>
      <c r="J16" s="41"/>
      <c r="K16" s="16">
        <v>13</v>
      </c>
      <c r="L16" s="11"/>
      <c r="M16" s="11"/>
      <c r="N16" s="11"/>
      <c r="O16" s="41"/>
      <c r="P16" s="13"/>
    </row>
    <row r="17" spans="1:20" s="4" customFormat="1">
      <c r="A17" s="16">
        <v>14</v>
      </c>
      <c r="B17" s="11"/>
      <c r="C17" s="11"/>
      <c r="D17" s="11"/>
      <c r="E17" s="41"/>
      <c r="F17" s="16">
        <v>14</v>
      </c>
      <c r="G17" s="11"/>
      <c r="H17" s="11"/>
      <c r="I17" s="11"/>
      <c r="J17" s="41"/>
      <c r="K17" s="16">
        <v>14</v>
      </c>
      <c r="L17" s="11"/>
      <c r="M17" s="11"/>
      <c r="N17" s="11"/>
      <c r="O17" s="41"/>
      <c r="P17" s="13"/>
      <c r="Q17" s="55" t="s">
        <v>20</v>
      </c>
      <c r="R17" s="56"/>
      <c r="S17" s="56"/>
      <c r="T17" s="57"/>
    </row>
    <row r="18" spans="1:20" s="4" customFormat="1">
      <c r="A18" s="16">
        <v>15</v>
      </c>
      <c r="B18" s="11"/>
      <c r="C18" s="11"/>
      <c r="D18" s="11"/>
      <c r="E18" s="41"/>
      <c r="F18" s="16">
        <v>15</v>
      </c>
      <c r="G18" s="11"/>
      <c r="H18" s="11"/>
      <c r="I18" s="11"/>
      <c r="J18" s="41"/>
      <c r="K18" s="16">
        <v>15</v>
      </c>
      <c r="L18" s="11"/>
      <c r="M18" s="11"/>
      <c r="N18" s="11"/>
      <c r="O18" s="41"/>
      <c r="P18" s="13"/>
      <c r="Q18" s="48"/>
      <c r="R18" s="46"/>
      <c r="S18" s="46"/>
      <c r="T18" s="49"/>
    </row>
    <row r="19" spans="1:20" s="4" customFormat="1">
      <c r="A19" s="16">
        <v>16</v>
      </c>
      <c r="B19" s="11"/>
      <c r="C19" s="11"/>
      <c r="D19" s="11"/>
      <c r="E19" s="41"/>
      <c r="F19" s="16">
        <v>16</v>
      </c>
      <c r="G19" s="11"/>
      <c r="H19" s="11"/>
      <c r="I19" s="11"/>
      <c r="J19" s="41"/>
      <c r="K19" s="16">
        <v>16</v>
      </c>
      <c r="L19" s="11"/>
      <c r="M19" s="11"/>
      <c r="N19" s="11"/>
      <c r="O19" s="41"/>
      <c r="P19" s="13"/>
      <c r="Q19" s="50"/>
      <c r="R19" s="47"/>
      <c r="S19" s="47"/>
      <c r="T19" s="51"/>
    </row>
    <row r="20" spans="1:20" s="4" customFormat="1">
      <c r="A20" s="16">
        <v>17</v>
      </c>
      <c r="B20" s="11"/>
      <c r="C20" s="11"/>
      <c r="D20" s="11"/>
      <c r="E20" s="41"/>
      <c r="F20" s="16">
        <v>17</v>
      </c>
      <c r="G20" s="11"/>
      <c r="H20" s="11"/>
      <c r="I20" s="11"/>
      <c r="J20" s="41"/>
      <c r="K20" s="16">
        <v>17</v>
      </c>
      <c r="L20" s="11"/>
      <c r="M20" s="11"/>
      <c r="N20" s="11"/>
      <c r="O20" s="41"/>
      <c r="P20" s="13"/>
      <c r="Q20" s="50"/>
      <c r="R20" s="47"/>
      <c r="S20" s="47"/>
      <c r="T20" s="51"/>
    </row>
    <row r="21" spans="1:20" s="4" customFormat="1">
      <c r="A21" s="16">
        <v>18</v>
      </c>
      <c r="B21" s="11"/>
      <c r="C21" s="11"/>
      <c r="D21" s="11"/>
      <c r="E21" s="41"/>
      <c r="F21" s="16">
        <v>18</v>
      </c>
      <c r="G21" s="11"/>
      <c r="H21" s="11"/>
      <c r="I21" s="11"/>
      <c r="J21" s="41"/>
      <c r="K21" s="16">
        <v>18</v>
      </c>
      <c r="L21" s="11"/>
      <c r="M21" s="11"/>
      <c r="N21" s="11"/>
      <c r="O21" s="41"/>
      <c r="P21" s="13"/>
      <c r="Q21" s="50"/>
      <c r="R21" s="47"/>
      <c r="S21" s="47"/>
      <c r="T21" s="51"/>
    </row>
    <row r="22" spans="1:20" s="4" customFormat="1">
      <c r="A22" s="16">
        <v>19</v>
      </c>
      <c r="B22" s="11"/>
      <c r="C22" s="11"/>
      <c r="D22" s="11"/>
      <c r="E22" s="41"/>
      <c r="F22" s="16">
        <v>19</v>
      </c>
      <c r="G22" s="11"/>
      <c r="H22" s="11"/>
      <c r="I22" s="11"/>
      <c r="J22" s="41"/>
      <c r="K22" s="16">
        <v>19</v>
      </c>
      <c r="L22" s="11"/>
      <c r="M22" s="11"/>
      <c r="N22" s="11"/>
      <c r="O22" s="41"/>
      <c r="P22" s="13"/>
      <c r="Q22" s="50"/>
      <c r="R22" s="47"/>
      <c r="S22" s="47"/>
      <c r="T22" s="51"/>
    </row>
    <row r="23" spans="1:20" s="4" customFormat="1">
      <c r="A23" s="16">
        <v>20</v>
      </c>
      <c r="B23" s="11"/>
      <c r="C23" s="11"/>
      <c r="D23" s="11"/>
      <c r="E23" s="41"/>
      <c r="F23" s="16">
        <v>20</v>
      </c>
      <c r="G23" s="11"/>
      <c r="H23" s="11"/>
      <c r="I23" s="11"/>
      <c r="J23" s="41"/>
      <c r="K23" s="16">
        <v>20</v>
      </c>
      <c r="L23" s="11"/>
      <c r="M23" s="11"/>
      <c r="N23" s="11"/>
      <c r="O23" s="41"/>
      <c r="P23" s="13"/>
      <c r="Q23" s="50"/>
      <c r="R23" s="47"/>
      <c r="S23" s="47"/>
      <c r="T23" s="51"/>
    </row>
    <row r="24" spans="1:20" s="4" customFormat="1">
      <c r="A24" s="16">
        <v>21</v>
      </c>
      <c r="B24" s="11"/>
      <c r="C24" s="11"/>
      <c r="D24" s="11"/>
      <c r="E24" s="41"/>
      <c r="F24" s="16">
        <v>21</v>
      </c>
      <c r="G24" s="11"/>
      <c r="H24" s="11"/>
      <c r="I24" s="11"/>
      <c r="J24" s="41"/>
      <c r="K24" s="16">
        <v>21</v>
      </c>
      <c r="L24" s="11"/>
      <c r="M24" s="11"/>
      <c r="N24" s="11"/>
      <c r="O24" s="41"/>
      <c r="P24" s="13"/>
      <c r="Q24" s="50"/>
      <c r="R24" s="47"/>
      <c r="S24" s="47"/>
      <c r="T24" s="51"/>
    </row>
    <row r="25" spans="1:20" s="4" customFormat="1">
      <c r="A25" s="16">
        <v>22</v>
      </c>
      <c r="B25" s="11"/>
      <c r="C25" s="11"/>
      <c r="D25" s="11"/>
      <c r="E25" s="41"/>
      <c r="F25" s="16">
        <v>22</v>
      </c>
      <c r="G25" s="11"/>
      <c r="H25" s="11"/>
      <c r="I25" s="11"/>
      <c r="J25" s="41"/>
      <c r="K25" s="16">
        <v>22</v>
      </c>
      <c r="L25" s="11"/>
      <c r="M25" s="11"/>
      <c r="N25" s="11"/>
      <c r="O25" s="41"/>
      <c r="P25" s="13"/>
      <c r="Q25" s="50"/>
      <c r="R25" s="47"/>
      <c r="S25" s="47"/>
      <c r="T25" s="51"/>
    </row>
    <row r="26" spans="1:20" s="4" customFormat="1">
      <c r="A26" s="16">
        <v>23</v>
      </c>
      <c r="B26" s="11"/>
      <c r="C26" s="11"/>
      <c r="D26" s="11"/>
      <c r="E26" s="41"/>
      <c r="F26" s="16">
        <v>23</v>
      </c>
      <c r="G26" s="11"/>
      <c r="H26" s="11"/>
      <c r="I26" s="11"/>
      <c r="J26" s="41"/>
      <c r="K26" s="16">
        <v>23</v>
      </c>
      <c r="L26" s="11"/>
      <c r="M26" s="11"/>
      <c r="N26" s="11"/>
      <c r="O26" s="41"/>
      <c r="P26" s="13"/>
      <c r="Q26" s="50"/>
      <c r="R26" s="47"/>
      <c r="S26" s="47"/>
      <c r="T26" s="51"/>
    </row>
    <row r="27" spans="1:20" s="4" customFormat="1">
      <c r="A27" s="16">
        <v>24</v>
      </c>
      <c r="B27" s="11"/>
      <c r="C27" s="11"/>
      <c r="D27" s="11"/>
      <c r="E27" s="41"/>
      <c r="F27" s="16">
        <v>24</v>
      </c>
      <c r="G27" s="11"/>
      <c r="H27" s="11"/>
      <c r="I27" s="11"/>
      <c r="J27" s="41"/>
      <c r="K27" s="16">
        <v>24</v>
      </c>
      <c r="L27" s="11"/>
      <c r="M27" s="11"/>
      <c r="N27" s="11"/>
      <c r="O27" s="41"/>
      <c r="P27" s="13"/>
      <c r="Q27" s="50"/>
      <c r="R27" s="47"/>
      <c r="S27" s="47"/>
      <c r="T27" s="51"/>
    </row>
    <row r="28" spans="1:20" s="4" customFormat="1">
      <c r="A28" s="16">
        <v>25</v>
      </c>
      <c r="B28" s="11"/>
      <c r="C28" s="11"/>
      <c r="D28" s="11"/>
      <c r="E28" s="41"/>
      <c r="F28" s="16">
        <v>25</v>
      </c>
      <c r="G28" s="11"/>
      <c r="H28" s="11"/>
      <c r="I28" s="11"/>
      <c r="J28" s="41"/>
      <c r="K28" s="16">
        <v>25</v>
      </c>
      <c r="L28" s="11"/>
      <c r="M28" s="11"/>
      <c r="N28" s="11"/>
      <c r="O28" s="41"/>
      <c r="P28" s="13"/>
      <c r="Q28" s="50"/>
      <c r="R28" s="47"/>
      <c r="S28" s="47"/>
      <c r="T28" s="51"/>
    </row>
    <row r="29" spans="1:20" s="4" customFormat="1">
      <c r="A29" s="16">
        <v>26</v>
      </c>
      <c r="B29" s="11"/>
      <c r="C29" s="11"/>
      <c r="D29" s="11"/>
      <c r="E29" s="41"/>
      <c r="F29" s="16">
        <v>26</v>
      </c>
      <c r="G29" s="11"/>
      <c r="H29" s="11"/>
      <c r="I29" s="11"/>
      <c r="J29" s="41"/>
      <c r="K29" s="16">
        <v>26</v>
      </c>
      <c r="L29" s="11"/>
      <c r="M29" s="11"/>
      <c r="N29" s="11"/>
      <c r="O29" s="41"/>
      <c r="P29" s="13"/>
      <c r="Q29" s="50"/>
      <c r="R29" s="47"/>
      <c r="S29" s="47"/>
      <c r="T29" s="51"/>
    </row>
    <row r="30" spans="1:20" s="4" customFormat="1">
      <c r="A30" s="16">
        <v>27</v>
      </c>
      <c r="B30" s="11"/>
      <c r="C30" s="11"/>
      <c r="D30" s="11"/>
      <c r="E30" s="41"/>
      <c r="F30" s="16">
        <v>27</v>
      </c>
      <c r="G30" s="11"/>
      <c r="H30" s="11"/>
      <c r="I30" s="11"/>
      <c r="J30" s="41"/>
      <c r="K30" s="16">
        <v>27</v>
      </c>
      <c r="L30" s="11"/>
      <c r="M30" s="11"/>
      <c r="N30" s="11"/>
      <c r="O30" s="41"/>
      <c r="P30" s="13"/>
      <c r="Q30" s="50"/>
      <c r="R30" s="47"/>
      <c r="S30" s="47"/>
      <c r="T30" s="51"/>
    </row>
    <row r="31" spans="1:20" s="4" customFormat="1">
      <c r="A31" s="16">
        <v>28</v>
      </c>
      <c r="B31" s="11"/>
      <c r="C31" s="11"/>
      <c r="D31" s="11"/>
      <c r="E31" s="41"/>
      <c r="F31" s="16">
        <v>28</v>
      </c>
      <c r="G31" s="11"/>
      <c r="H31" s="11"/>
      <c r="I31" s="11"/>
      <c r="J31" s="41"/>
      <c r="K31" s="16">
        <v>28</v>
      </c>
      <c r="L31" s="11"/>
      <c r="M31" s="11"/>
      <c r="N31" s="11"/>
      <c r="O31" s="41"/>
      <c r="P31" s="13"/>
      <c r="Q31" s="50"/>
      <c r="R31" s="47"/>
      <c r="S31" s="47"/>
      <c r="T31" s="51"/>
    </row>
    <row r="32" spans="1:20" s="4" customFormat="1">
      <c r="A32" s="16">
        <v>29</v>
      </c>
      <c r="B32" s="11"/>
      <c r="C32" s="11"/>
      <c r="D32" s="11"/>
      <c r="E32" s="41"/>
      <c r="F32" s="16">
        <v>29</v>
      </c>
      <c r="G32" s="11"/>
      <c r="H32" s="11"/>
      <c r="I32" s="11"/>
      <c r="J32" s="41"/>
      <c r="K32" s="16">
        <v>29</v>
      </c>
      <c r="L32" s="11"/>
      <c r="M32" s="11"/>
      <c r="N32" s="11"/>
      <c r="O32" s="41"/>
      <c r="P32" s="13"/>
      <c r="Q32" s="50"/>
      <c r="R32" s="47"/>
      <c r="S32" s="47"/>
      <c r="T32" s="51"/>
    </row>
    <row r="33" spans="1:20" s="4" customFormat="1">
      <c r="A33" s="16">
        <v>30</v>
      </c>
      <c r="B33" s="11"/>
      <c r="C33" s="11"/>
      <c r="D33" s="11"/>
      <c r="E33" s="41"/>
      <c r="F33" s="16">
        <v>30</v>
      </c>
      <c r="G33" s="11"/>
      <c r="H33" s="11"/>
      <c r="I33" s="11"/>
      <c r="J33" s="41"/>
      <c r="K33" s="16">
        <v>30</v>
      </c>
      <c r="L33" s="11"/>
      <c r="M33" s="11"/>
      <c r="N33" s="11"/>
      <c r="O33" s="41"/>
      <c r="P33" s="13"/>
      <c r="Q33" s="50"/>
      <c r="R33" s="47"/>
      <c r="S33" s="47"/>
      <c r="T33" s="51"/>
    </row>
    <row r="34" spans="1:20" s="4" customFormat="1">
      <c r="A34" s="16">
        <v>31</v>
      </c>
      <c r="B34" s="11"/>
      <c r="C34" s="11"/>
      <c r="D34" s="11"/>
      <c r="E34" s="41"/>
      <c r="F34" s="16">
        <v>31</v>
      </c>
      <c r="G34" s="11"/>
      <c r="H34" s="11"/>
      <c r="I34" s="11"/>
      <c r="J34" s="41"/>
      <c r="K34" s="16">
        <v>31</v>
      </c>
      <c r="L34" s="11"/>
      <c r="M34" s="11"/>
      <c r="N34" s="11"/>
      <c r="O34" s="41"/>
      <c r="P34" s="13"/>
      <c r="Q34" s="50"/>
      <c r="R34" s="47"/>
      <c r="S34" s="47"/>
      <c r="T34" s="51"/>
    </row>
    <row r="35" spans="1:20" s="4" customFormat="1">
      <c r="A35" s="11"/>
      <c r="B35" s="11"/>
      <c r="C35" s="11"/>
      <c r="D35" s="11"/>
      <c r="E35" s="41"/>
      <c r="F35" s="11"/>
      <c r="G35" s="11"/>
      <c r="H35" s="11"/>
      <c r="I35" s="11"/>
      <c r="J35" s="41"/>
      <c r="K35" s="11"/>
      <c r="L35" s="11"/>
      <c r="M35" s="11"/>
      <c r="N35" s="11"/>
      <c r="O35" s="41"/>
      <c r="P35" s="13"/>
      <c r="Q35" s="52"/>
      <c r="R35" s="53"/>
      <c r="S35" s="53"/>
      <c r="T35" s="54"/>
    </row>
    <row r="37" spans="1:20">
      <c r="A37" s="8"/>
      <c r="B37" s="14"/>
      <c r="C37" s="14"/>
      <c r="D37" s="14"/>
    </row>
    <row r="38" spans="1:20">
      <c r="A38" s="4"/>
      <c r="B38" s="15"/>
      <c r="C38" s="15"/>
      <c r="D38" s="15"/>
    </row>
    <row r="39" spans="1:20">
      <c r="A39" s="4"/>
      <c r="B39" s="15"/>
      <c r="C39" s="15"/>
      <c r="D39" s="15"/>
    </row>
    <row r="40" spans="1:20">
      <c r="A40" s="4"/>
      <c r="B40" s="15"/>
      <c r="C40" s="15"/>
      <c r="D40" s="15"/>
    </row>
    <row r="41" spans="1:20">
      <c r="A41" s="4"/>
      <c r="B41" s="4"/>
      <c r="C41" s="4"/>
      <c r="D41" s="4"/>
    </row>
    <row r="42" spans="1:20">
      <c r="A42" s="8"/>
      <c r="B42" s="14"/>
      <c r="C42" s="14"/>
      <c r="D42" s="14"/>
    </row>
    <row r="43" spans="1:20">
      <c r="A43" s="4"/>
      <c r="B43" s="15"/>
      <c r="C43" s="15"/>
      <c r="D43" s="15"/>
    </row>
    <row r="44" spans="1:20">
      <c r="A44" s="4"/>
      <c r="B44" s="15"/>
      <c r="C44" s="15"/>
      <c r="D44" s="15"/>
    </row>
    <row r="45" spans="1:20">
      <c r="A45" s="4"/>
      <c r="B45" s="15"/>
      <c r="C45" s="15"/>
      <c r="D45" s="15"/>
    </row>
    <row r="46" spans="1:20">
      <c r="A46" s="4"/>
      <c r="B46" s="4"/>
      <c r="C46" s="4"/>
      <c r="D46" s="4"/>
    </row>
    <row r="47" spans="1:20">
      <c r="A47" s="8"/>
      <c r="B47" s="14"/>
      <c r="C47" s="14"/>
      <c r="D47" s="14"/>
    </row>
    <row r="48" spans="1:20">
      <c r="A48" s="4"/>
      <c r="B48" s="15"/>
      <c r="C48" s="15"/>
      <c r="D48" s="15"/>
    </row>
    <row r="49" spans="1:4">
      <c r="A49" s="4"/>
      <c r="B49" s="15"/>
      <c r="C49" s="15"/>
      <c r="D49" s="15"/>
    </row>
    <row r="50" spans="1:4">
      <c r="A50" s="4"/>
      <c r="B50" s="15"/>
      <c r="C50" s="15"/>
      <c r="D50" s="15"/>
    </row>
    <row r="67" ht="81" customHeight="1"/>
  </sheetData>
  <mergeCells count="5">
    <mergeCell ref="Q17:T17"/>
    <mergeCell ref="Q18:T35"/>
    <mergeCell ref="A2:E2"/>
    <mergeCell ref="F2:J2"/>
    <mergeCell ref="K2:O2"/>
  </mergeCells>
  <phoneticPr fontId="3" type="noConversion"/>
  <conditionalFormatting sqref="B4:B34 L4:L34 G4:G34">
    <cfRule type="cellIs" dxfId="44" priority="4" stopIfTrue="1" operator="greaterThan">
      <formula>140</formula>
    </cfRule>
    <cfRule type="cellIs" dxfId="43" priority="-1" stopIfTrue="1" operator="between">
      <formula>90</formula>
      <formula>110</formula>
    </cfRule>
    <cfRule type="cellIs" dxfId="42" priority="-1" stopIfTrue="1" operator="between">
      <formula>51</formula>
      <formula>90</formula>
    </cfRule>
  </conditionalFormatting>
  <conditionalFormatting sqref="M4:M34">
    <cfRule type="cellIs" dxfId="41" priority="1" stopIfTrue="1" operator="greaterThan">
      <formula>90</formula>
    </cfRule>
    <cfRule type="cellIs" dxfId="40" priority="-1" stopIfTrue="1" operator="between">
      <formula>1</formula>
      <formula>52</formula>
    </cfRule>
    <cfRule type="cellIs" priority="-1" stopIfTrue="1" operator="between">
      <formula>53</formula>
      <formula>89</formula>
    </cfRule>
  </conditionalFormatting>
  <conditionalFormatting sqref="D4:D34 I4:I34 N4:N34">
    <cfRule type="cellIs" dxfId="39" priority="-1" stopIfTrue="1" operator="greaterThanOrEqual">
      <formula>110</formula>
    </cfRule>
    <cfRule type="cellIs" dxfId="38" priority="2" stopIfTrue="1" operator="between">
      <formula>40</formula>
      <formula>52</formula>
    </cfRule>
    <cfRule type="cellIs" priority="3" stopIfTrue="1" operator="between">
      <formula>0</formula>
      <formula>39</formula>
    </cfRule>
  </conditionalFormatting>
  <conditionalFormatting sqref="C4:C34 H4:H34">
    <cfRule type="cellIs" dxfId="37" priority="-1" stopIfTrue="1" operator="greaterThan">
      <formula>90</formula>
    </cfRule>
    <cfRule type="cellIs" priority="5" stopIfTrue="1" operator="between">
      <formula>53</formula>
      <formula>89</formula>
    </cfRule>
    <cfRule type="cellIs" dxfId="36" priority="6" stopIfTrue="1" operator="between">
      <formula>1</formula>
      <formula>52</formula>
    </cfRule>
  </conditionalFormatting>
  <pageMargins left="0.39000000000000007" right="0.39000000000000007" top="0.64370370370370367" bottom="0.5998148148148148" header="0.4" footer="0.39000000000000007"/>
  <pageSetup paperSize="9" scale="72" fitToHeight="0" pageOrder="overThenDown" orientation="portrait" useFirstPageNumber="1" horizontalDpi="4294967294" verticalDpi="4294967294"/>
  <headerFooter>
    <oddHeader>&amp;C&amp;"Arial,Fett"&amp;12&amp;K000000AUGUST</oddHead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</vt:i4>
      </vt:variant>
    </vt:vector>
  </HeadingPairs>
  <TitlesOfParts>
    <vt:vector size="29" baseType="lpstr">
      <vt:lpstr>Überblick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Beschreibung</vt:lpstr>
      <vt:lpstr>Überblick!Druckbereich</vt:lpstr>
      <vt:lpstr>Überblick!Jahr</vt:lpstr>
      <vt:lpstr>April!Monat</vt:lpstr>
      <vt:lpstr>August!Monat</vt:lpstr>
      <vt:lpstr>Dezember!Monat</vt:lpstr>
      <vt:lpstr>Februar!Monat</vt:lpstr>
      <vt:lpstr>Januar!Monat</vt:lpstr>
      <vt:lpstr>Juli!Monat</vt:lpstr>
      <vt:lpstr>Juni!Monat</vt:lpstr>
      <vt:lpstr>Mai!Monat</vt:lpstr>
      <vt:lpstr>März!Monat</vt:lpstr>
      <vt:lpstr>November!Monat</vt:lpstr>
      <vt:lpstr>Oktober!Monat</vt:lpstr>
      <vt:lpstr>September!Monat</vt:lpstr>
      <vt:lpstr>Überblick!patient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Blutdruck-Tabelle</dc:title>
  <dc:subject/>
  <dc:creator>Philipp Kuhlmann</dc:creator>
  <cp:keywords/>
  <dc:description/>
  <cp:lastModifiedBy>Philipp Kuhlmann</cp:lastModifiedBy>
  <cp:lastPrinted>2014-05-03T11:54:45Z</cp:lastPrinted>
  <dcterms:created xsi:type="dcterms:W3CDTF">2010-08-04T06:06:48Z</dcterms:created>
  <dcterms:modified xsi:type="dcterms:W3CDTF">2020-01-26T08:28:31Z</dcterms:modified>
  <cp:category/>
</cp:coreProperties>
</file>