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180" windowHeight="10400" activeTab="0"/>
  </bookViews>
  <sheets>
    <sheet name="Haushaltsplan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<sst xmlns="http://schemas.openxmlformats.org/spreadsheetml/2006/main" count="64" uniqueCount="62">
  <si>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Nettoeinkommen</t>
  </si>
  <si>
    <t>Wasser</t>
  </si>
  <si>
    <t>Verwaltung</t>
  </si>
  <si>
    <t>Reparaturen</t>
  </si>
  <si>
    <t>Versicherungen</t>
  </si>
  <si>
    <t>Grundsteuer</t>
  </si>
  <si>
    <t>sonstiges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</si>
  <si>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</si>
  <si>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</si>
  <si>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</si>
  <si>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</si>
  <si>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</si>
  <si>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</si>
  <si>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</si>
  <si>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</si>
  <si>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</si>
  <si>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</si>
  <si>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</si>
  <si>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gesamte Wohnkosten</t>
  </si>
  <si>
    <t>Auto</t>
  </si>
  <si>
    <t>Monatsrate</t>
  </si>
  <si>
    <t>Benzin</t>
  </si>
  <si>
    <t>KFZ Steuer</t>
  </si>
  <si>
    <t>Inspektion</t>
  </si>
  <si>
    <t>ADAC</t>
  </si>
  <si>
    <t>Pflege / Waschen</t>
  </si>
  <si>
    <t>gesamte Autokosten</t>
  </si>
  <si>
    <t>Leben</t>
  </si>
  <si>
    <t>Lebensmittel</t>
  </si>
  <si>
    <t>Telekommunikation</t>
  </si>
  <si>
    <t>Sport</t>
  </si>
  <si>
    <t>Reisen</t>
  </si>
  <si>
    <t>Kleidung</t>
  </si>
  <si>
    <t>Friseur</t>
  </si>
  <si>
    <t>Abonnements</t>
  </si>
  <si>
    <t>Haushaltshilfen</t>
  </si>
  <si>
    <t>Schulgelder</t>
  </si>
  <si>
    <t>gesamte Lebenshaltung</t>
  </si>
  <si>
    <t>Haushaltsplan</t>
  </si>
  <si>
    <t>gesamte Kosten</t>
  </si>
  <si>
    <t>März</t>
  </si>
  <si>
    <t>Rückstellungen</t>
  </si>
  <si>
    <t>Hausmeister / Gärtner</t>
  </si>
  <si>
    <t>öffentl. Verkehrsmittel</t>
  </si>
  <si>
    <t>Müll</t>
  </si>
  <si>
    <t>Möbel</t>
  </si>
  <si>
    <t>Überschuss / Fehlbetrag</t>
  </si>
  <si>
    <t>Summe</t>
  </si>
  <si>
    <t>Nebeneinkommen 1</t>
  </si>
  <si>
    <t>Nebeneinkommen 2</t>
  </si>
  <si>
    <t>gesamtes Einkommen</t>
  </si>
  <si>
    <t>Miete (inkl. Nebenkosten)</t>
  </si>
  <si>
    <t>Strom</t>
  </si>
  <si>
    <t>Sonstiges</t>
  </si>
  <si>
    <t>Wohnen</t>
  </si>
  <si>
    <t>Mitgliedsbeiträge</t>
  </si>
  <si>
    <t>Freizeit, Kino usw.</t>
  </si>
  <si>
    <t>Versicherung 1</t>
  </si>
  <si>
    <t>Versicherung 2</t>
  </si>
  <si>
    <t>Versicherung</t>
  </si>
  <si>
    <t>Heizkosten / Gas / Öl</t>
  </si>
  <si>
    <t>Einkommen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</si>
</sst>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mbria"/>
      <family val="0"/>
    </font>
    <font>
      <sz val="10"/>
      <color indexed="9"/>
      <name val="Arial"/>
      <family val="2"/>
    </font>
    <font>
      <b/>
      <u val="single"/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0"/>
      <name val="Cambria"/>
      <family val="0"/>
    </font>
    <font>
      <sz val="10"/>
      <color theme="0"/>
      <name val="Arial"/>
      <family val="2"/>
    </font>
    <font>
      <b/>
      <u val="single"/>
      <sz val="10"/>
      <color theme="0"/>
      <name val="Calibri"/>
      <family val="0"/>
    </font>
    <font>
      <b/>
      <sz val="10"/>
      <color theme="0"/>
      <name val="Calibri"/>
      <family val="0"/>
    </font>
    <font>
      <sz val="10"/>
      <color theme="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10" borderId="10" xfId="0" applyNumberFormat="1" applyFont="1" applyFill="1" applyBorder="1" applyAlignment="1">
      <alignment/>
    </xf>
    <xf numFmtId="4" fontId="1" fillId="16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/>
    </xf>
    <xf numFmtId="0" fontId="46" fillId="36" borderId="0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4" fontId="46" fillId="36" borderId="10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/>
    </xf>
    <xf numFmtId="0" fontId="47" fillId="36" borderId="0" xfId="0" applyFont="1" applyFill="1" applyAlignment="1">
      <alignment/>
    </xf>
    <xf numFmtId="0" fontId="47" fillId="36" borderId="0" xfId="0" applyFont="1" applyFill="1" applyBorder="1" applyAlignment="1">
      <alignment/>
    </xf>
    <xf numFmtId="0" fontId="42" fillId="35" borderId="14" xfId="0" applyFont="1" applyFill="1" applyBorder="1" applyAlignment="1">
      <alignment vertical="center"/>
    </xf>
    <xf numFmtId="0" fontId="42" fillId="35" borderId="15" xfId="0" applyFont="1" applyFill="1" applyBorder="1" applyAlignment="1">
      <alignment vertical="center"/>
    </xf>
    <xf numFmtId="0" fontId="42" fillId="35" borderId="16" xfId="0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tabSelected="1" zoomScale="125" zoomScaleNormal="125" workbookViewId="0" topLeftCell="A35">
      <selection activeCell="C6" sqref="C6"/>
    </sheetView>
  </sheetViews>
  <sheetFormatPr defaultColWidth="8.8515625" defaultRowHeight="12.75"/>
  <cols>
    <col min="1" max="1" width="7.8515625" style="6" customWidth="1"/>
    <col min="2" max="2" width="4.00390625" style="6" customWidth="1"/>
    <col min="3" max="3" width="8.8515625" style="6" customWidth="1"/>
    <col min="4" max="4" width="15.28125" style="6" customWidth="1"/>
    <col min="5" max="5" width="10.421875" style="7" customWidth="1"/>
    <col min="6" max="15" width="10.140625" style="7" customWidth="1"/>
    <col min="16" max="16" width="10.7109375" style="7" customWidth="1"/>
    <col min="17" max="17" width="12.421875" style="7" customWidth="1"/>
    <col min="18" max="16384" width="8.8515625" style="6" customWidth="1"/>
  </cols>
  <sheetData>
    <row r="1" spans="2:17" s="1" customFormat="1" ht="51" customHeight="1">
      <c r="B1" s="10" t="s">
        <v>38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s="1" customFormat="1" ht="30.75" customHeight="1">
      <c r="B2" s="12" t="s">
        <v>0</v>
      </c>
      <c r="C2" s="13"/>
      <c r="D2" s="14"/>
      <c r="E2" s="15" t="s">
        <v>47</v>
      </c>
      <c r="F2" s="15" t="s">
        <v>7</v>
      </c>
      <c r="G2" s="15" t="s">
        <v>8</v>
      </c>
      <c r="H2" s="15" t="s">
        <v>40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</row>
    <row r="3" spans="2:17" s="1" customFormat="1" ht="18" customHeight="1">
      <c r="B3" s="16"/>
      <c r="C3" s="18" t="s">
        <v>61</v>
      </c>
      <c r="D3" s="14"/>
      <c r="E3" s="8">
        <f>F3+G3+H3+I3+J3+K3+L3+M3+N3+O3+P3+Q3</f>
        <v>33600</v>
      </c>
      <c r="F3" s="2">
        <v>2800</v>
      </c>
      <c r="G3" s="2">
        <v>2800</v>
      </c>
      <c r="H3" s="2">
        <v>2800</v>
      </c>
      <c r="I3" s="2">
        <v>2800</v>
      </c>
      <c r="J3" s="2">
        <v>2800</v>
      </c>
      <c r="K3" s="2">
        <v>2800</v>
      </c>
      <c r="L3" s="2">
        <v>2800</v>
      </c>
      <c r="M3" s="2">
        <v>2800</v>
      </c>
      <c r="N3" s="2">
        <v>2800</v>
      </c>
      <c r="O3" s="2">
        <v>2800</v>
      </c>
      <c r="P3" s="2">
        <v>2800</v>
      </c>
      <c r="Q3" s="2">
        <v>2800</v>
      </c>
    </row>
    <row r="4" spans="2:17" s="1" customFormat="1" ht="13.5">
      <c r="B4" s="16"/>
      <c r="C4" s="18" t="s">
        <v>48</v>
      </c>
      <c r="D4" s="14"/>
      <c r="E4" s="8">
        <f>F4+G4+H4+I4+J4+K4+L4+M4+N4+O4+P4+Q4</f>
        <v>4800</v>
      </c>
      <c r="F4" s="2">
        <v>400</v>
      </c>
      <c r="G4" s="2">
        <v>400</v>
      </c>
      <c r="H4" s="2">
        <v>400</v>
      </c>
      <c r="I4" s="2">
        <v>400</v>
      </c>
      <c r="J4" s="2">
        <v>400</v>
      </c>
      <c r="K4" s="2">
        <v>400</v>
      </c>
      <c r="L4" s="2">
        <v>400</v>
      </c>
      <c r="M4" s="2">
        <v>400</v>
      </c>
      <c r="N4" s="2">
        <v>400</v>
      </c>
      <c r="O4" s="2">
        <v>400</v>
      </c>
      <c r="P4" s="2">
        <v>400</v>
      </c>
      <c r="Q4" s="2">
        <v>400</v>
      </c>
    </row>
    <row r="5" spans="2:17" s="1" customFormat="1" ht="13.5">
      <c r="B5" s="16"/>
      <c r="C5" s="18" t="s">
        <v>49</v>
      </c>
      <c r="D5" s="14"/>
      <c r="E5" s="8">
        <f>F5+G5+H5+I5+J5+K5+L5+M5+N5+O5+P5+Q5</f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2:17" s="1" customFormat="1" ht="13.5">
      <c r="B6" s="16"/>
      <c r="C6" s="13" t="s">
        <v>50</v>
      </c>
      <c r="D6" s="14"/>
      <c r="E6" s="8">
        <f>SUM(E3:E5)</f>
        <v>38400</v>
      </c>
      <c r="F6" s="8">
        <f aca="true" t="shared" si="0" ref="F6:Q6">SUM(F3:F5)</f>
        <v>3200</v>
      </c>
      <c r="G6" s="8">
        <f t="shared" si="0"/>
        <v>3200</v>
      </c>
      <c r="H6" s="8">
        <f t="shared" si="0"/>
        <v>3200</v>
      </c>
      <c r="I6" s="8">
        <f t="shared" si="0"/>
        <v>3200</v>
      </c>
      <c r="J6" s="8">
        <f t="shared" si="0"/>
        <v>3200</v>
      </c>
      <c r="K6" s="8">
        <f t="shared" si="0"/>
        <v>3200</v>
      </c>
      <c r="L6" s="8">
        <f t="shared" si="0"/>
        <v>3200</v>
      </c>
      <c r="M6" s="8">
        <f t="shared" si="0"/>
        <v>3200</v>
      </c>
      <c r="N6" s="8">
        <f t="shared" si="0"/>
        <v>3200</v>
      </c>
      <c r="O6" s="8">
        <f t="shared" si="0"/>
        <v>3200</v>
      </c>
      <c r="P6" s="8">
        <f t="shared" si="0"/>
        <v>3200</v>
      </c>
      <c r="Q6" s="8">
        <f t="shared" si="0"/>
        <v>3200</v>
      </c>
    </row>
    <row r="7" spans="2:17" s="1" customFormat="1" ht="13.5">
      <c r="B7" s="16"/>
      <c r="C7" s="13"/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2" t="s">
        <v>54</v>
      </c>
      <c r="C8" s="13"/>
      <c r="D8" s="1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6.5" customHeight="1">
      <c r="B9" s="16"/>
      <c r="C9" s="18" t="s">
        <v>51</v>
      </c>
      <c r="D9" s="14"/>
      <c r="E9" s="8">
        <v>545</v>
      </c>
      <c r="F9" s="2">
        <v>545</v>
      </c>
      <c r="G9" s="2">
        <v>545</v>
      </c>
      <c r="H9" s="2">
        <v>545</v>
      </c>
      <c r="I9" s="2">
        <v>545</v>
      </c>
      <c r="J9" s="2">
        <v>545</v>
      </c>
      <c r="K9" s="2">
        <v>545</v>
      </c>
      <c r="L9" s="2">
        <v>545</v>
      </c>
      <c r="M9" s="2">
        <v>545</v>
      </c>
      <c r="N9" s="2">
        <v>545</v>
      </c>
      <c r="O9" s="2">
        <v>545</v>
      </c>
      <c r="P9" s="2">
        <v>545</v>
      </c>
      <c r="Q9" s="2">
        <v>545</v>
      </c>
    </row>
    <row r="10" spans="2:17" s="1" customFormat="1" ht="13.5">
      <c r="B10" s="16"/>
      <c r="C10" s="18" t="s">
        <v>60</v>
      </c>
      <c r="D10" s="14"/>
      <c r="E10" s="8">
        <v>35</v>
      </c>
      <c r="F10" s="2">
        <v>35</v>
      </c>
      <c r="G10" s="2">
        <v>35</v>
      </c>
      <c r="H10" s="2">
        <v>35</v>
      </c>
      <c r="I10" s="2">
        <v>35</v>
      </c>
      <c r="J10" s="2">
        <v>35</v>
      </c>
      <c r="K10" s="2">
        <v>35</v>
      </c>
      <c r="L10" s="2">
        <v>35</v>
      </c>
      <c r="M10" s="2">
        <v>35</v>
      </c>
      <c r="N10" s="2">
        <v>35</v>
      </c>
      <c r="O10" s="2">
        <v>35</v>
      </c>
      <c r="P10" s="2">
        <v>35</v>
      </c>
      <c r="Q10" s="2">
        <v>35</v>
      </c>
    </row>
    <row r="11" spans="2:17" s="1" customFormat="1" ht="13.5">
      <c r="B11" s="16"/>
      <c r="C11" s="18" t="s">
        <v>44</v>
      </c>
      <c r="D11" s="14"/>
      <c r="E11" s="8">
        <v>9</v>
      </c>
      <c r="F11" s="2">
        <v>9</v>
      </c>
      <c r="G11" s="2">
        <v>9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</row>
    <row r="12" spans="2:17" s="1" customFormat="1" ht="13.5">
      <c r="B12" s="16"/>
      <c r="C12" s="18" t="s">
        <v>1</v>
      </c>
      <c r="D12" s="14"/>
      <c r="E12" s="8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2:17" s="1" customFormat="1" ht="13.5">
      <c r="B13" s="16"/>
      <c r="C13" s="18" t="s">
        <v>2</v>
      </c>
      <c r="D13" s="14"/>
      <c r="E13" s="8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2:17" s="1" customFormat="1" ht="13.5">
      <c r="B14" s="16"/>
      <c r="C14" s="18" t="s">
        <v>52</v>
      </c>
      <c r="D14" s="14"/>
      <c r="E14" s="8">
        <v>40</v>
      </c>
      <c r="F14" s="2">
        <v>40</v>
      </c>
      <c r="G14" s="2">
        <v>40</v>
      </c>
      <c r="H14" s="2">
        <v>40</v>
      </c>
      <c r="I14" s="2">
        <v>40</v>
      </c>
      <c r="J14" s="2">
        <v>40</v>
      </c>
      <c r="K14" s="2">
        <v>40</v>
      </c>
      <c r="L14" s="2">
        <v>40</v>
      </c>
      <c r="M14" s="2">
        <v>40</v>
      </c>
      <c r="N14" s="2">
        <v>40</v>
      </c>
      <c r="O14" s="2">
        <v>40</v>
      </c>
      <c r="P14" s="2">
        <v>40</v>
      </c>
      <c r="Q14" s="2">
        <v>40</v>
      </c>
    </row>
    <row r="15" spans="2:17" s="1" customFormat="1" ht="13.5">
      <c r="B15" s="16"/>
      <c r="C15" s="18" t="s">
        <v>3</v>
      </c>
      <c r="D15" s="14"/>
      <c r="E15" s="8">
        <f aca="true" t="shared" si="1" ref="E9:E19">F15+G15+H15+I15+J15+K15+L15+M15+N15+O15+P15+Q15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2:17" s="1" customFormat="1" ht="13.5">
      <c r="B16" s="16"/>
      <c r="C16" s="18" t="s">
        <v>42</v>
      </c>
      <c r="D16" s="14"/>
      <c r="E16" s="8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2:17" s="1" customFormat="1" ht="13.5">
      <c r="B17" s="16"/>
      <c r="C17" s="18" t="s">
        <v>4</v>
      </c>
      <c r="D17" s="14"/>
      <c r="E17" s="8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2:17" s="1" customFormat="1" ht="13.5">
      <c r="B18" s="16"/>
      <c r="C18" s="18" t="s">
        <v>5</v>
      </c>
      <c r="D18" s="14"/>
      <c r="E18" s="8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2:17" s="1" customFormat="1" ht="13.5">
      <c r="B19" s="16"/>
      <c r="C19" s="18" t="s">
        <v>6</v>
      </c>
      <c r="D19" s="14"/>
      <c r="E19" s="8">
        <f t="shared" si="1"/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2:17" s="1" customFormat="1" ht="13.5">
      <c r="B20" s="16"/>
      <c r="C20" s="13" t="s">
        <v>18</v>
      </c>
      <c r="D20" s="14"/>
      <c r="E20" s="8">
        <f>SUM(E9:E19)</f>
        <v>629</v>
      </c>
      <c r="F20" s="9">
        <f aca="true" t="shared" si="2" ref="F20:Q20">SUM(F9:F19)</f>
        <v>629</v>
      </c>
      <c r="G20" s="9">
        <f t="shared" si="2"/>
        <v>629</v>
      </c>
      <c r="H20" s="9">
        <f t="shared" si="2"/>
        <v>629</v>
      </c>
      <c r="I20" s="9">
        <f t="shared" si="2"/>
        <v>629</v>
      </c>
      <c r="J20" s="9">
        <f t="shared" si="2"/>
        <v>629</v>
      </c>
      <c r="K20" s="9">
        <f t="shared" si="2"/>
        <v>629</v>
      </c>
      <c r="L20" s="9">
        <f t="shared" si="2"/>
        <v>629</v>
      </c>
      <c r="M20" s="9">
        <f t="shared" si="2"/>
        <v>629</v>
      </c>
      <c r="N20" s="9">
        <f t="shared" si="2"/>
        <v>629</v>
      </c>
      <c r="O20" s="9">
        <f t="shared" si="2"/>
        <v>629</v>
      </c>
      <c r="P20" s="9">
        <f t="shared" si="2"/>
        <v>629</v>
      </c>
      <c r="Q20" s="9">
        <f t="shared" si="2"/>
        <v>629</v>
      </c>
    </row>
    <row r="21" spans="2:17" s="1" customFormat="1" ht="13.5">
      <c r="B21" s="16"/>
      <c r="C21" s="13"/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2" t="s">
        <v>19</v>
      </c>
      <c r="C22" s="13"/>
      <c r="D22" s="1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8" customHeight="1">
      <c r="B23" s="16"/>
      <c r="C23" s="18" t="s">
        <v>20</v>
      </c>
      <c r="D23" s="14"/>
      <c r="E23" s="9">
        <f aca="true" t="shared" si="3" ref="E23:E31">F23+G23+H23+I23+J23+K23+L23+M23+N23+O23+P23+Q23</f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2:17" s="1" customFormat="1" ht="13.5">
      <c r="B24" s="16"/>
      <c r="C24" s="18" t="s">
        <v>59</v>
      </c>
      <c r="D24" s="14"/>
      <c r="E24" s="9">
        <v>30</v>
      </c>
      <c r="F24" s="2">
        <v>340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2:17" s="1" customFormat="1" ht="13.5">
      <c r="B25" s="16"/>
      <c r="C25" s="18" t="s">
        <v>22</v>
      </c>
      <c r="D25" s="14"/>
      <c r="E25" s="9">
        <f t="shared" si="3"/>
        <v>120</v>
      </c>
      <c r="F25" s="2">
        <v>120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2:17" s="1" customFormat="1" ht="13.5">
      <c r="B26" s="16"/>
      <c r="C26" s="18" t="s">
        <v>21</v>
      </c>
      <c r="D26" s="14"/>
      <c r="E26" s="9">
        <f t="shared" si="3"/>
        <v>494</v>
      </c>
      <c r="F26" s="2">
        <v>80</v>
      </c>
      <c r="G26" s="2">
        <v>0</v>
      </c>
      <c r="H26" s="2">
        <v>80</v>
      </c>
      <c r="I26" s="2">
        <v>0</v>
      </c>
      <c r="J26" s="2">
        <v>78</v>
      </c>
      <c r="K26" s="2">
        <v>0</v>
      </c>
      <c r="L26" s="2">
        <v>81</v>
      </c>
      <c r="M26" s="2">
        <v>0</v>
      </c>
      <c r="N26" s="2">
        <v>85</v>
      </c>
      <c r="O26" s="2">
        <v>0</v>
      </c>
      <c r="P26" s="2">
        <v>90</v>
      </c>
      <c r="Q26" s="2">
        <v>0</v>
      </c>
    </row>
    <row r="27" spans="2:17" s="1" customFormat="1" ht="13.5">
      <c r="B27" s="16"/>
      <c r="C27" s="18" t="s">
        <v>23</v>
      </c>
      <c r="D27" s="14"/>
      <c r="E27" s="9">
        <f t="shared" si="3"/>
        <v>460</v>
      </c>
      <c r="F27" s="2">
        <v>0</v>
      </c>
      <c r="G27" s="2">
        <v>230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230</v>
      </c>
      <c r="O27" s="2">
        <v>0</v>
      </c>
      <c r="P27" s="2">
        <v>0</v>
      </c>
      <c r="Q27" s="2">
        <v>0</v>
      </c>
    </row>
    <row r="28" spans="2:17" s="1" customFormat="1" ht="13.5">
      <c r="B28" s="16"/>
      <c r="C28" s="18" t="s">
        <v>3</v>
      </c>
      <c r="D28" s="14"/>
      <c r="E28" s="9">
        <f t="shared" si="3"/>
        <v>700</v>
      </c>
      <c r="F28" s="2">
        <v>0</v>
      </c>
      <c r="G28" s="2">
        <v>400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300</v>
      </c>
      <c r="O28" s="2">
        <v>0</v>
      </c>
      <c r="P28" s="2">
        <v>0</v>
      </c>
      <c r="Q28" s="2">
        <v>0</v>
      </c>
    </row>
    <row r="29" spans="2:17" s="1" customFormat="1" ht="13.5">
      <c r="B29" s="16"/>
      <c r="C29" s="18" t="s">
        <v>24</v>
      </c>
      <c r="D29" s="14"/>
      <c r="E29" s="9">
        <f t="shared" si="3"/>
        <v>56</v>
      </c>
      <c r="F29" s="2">
        <v>56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2:17" s="1" customFormat="1" ht="13.5">
      <c r="B30" s="16"/>
      <c r="C30" s="18" t="s">
        <v>25</v>
      </c>
      <c r="D30" s="14"/>
      <c r="E30" s="9">
        <f t="shared" si="3"/>
        <v>100</v>
      </c>
      <c r="F30" s="2">
        <v>0</v>
      </c>
      <c r="G30" s="2">
        <v>20</v>
      </c>
      <c r="H30" s="2">
        <v>20</v>
      </c>
      <c r="I30" s="2">
        <v>0</v>
      </c>
      <c r="J30" s="2">
        <v>20</v>
      </c>
      <c r="K30" s="2">
        <v>0</v>
      </c>
      <c r="L30" s="2">
        <v>20</v>
      </c>
      <c r="M30" s="2">
        <v>0</v>
      </c>
      <c r="N30" s="2">
        <v>20</v>
      </c>
      <c r="O30" s="2">
        <v>0</v>
      </c>
      <c r="P30" s="2">
        <v>0</v>
      </c>
      <c r="Q30" s="2">
        <v>0</v>
      </c>
    </row>
    <row r="31" spans="2:17" s="1" customFormat="1" ht="13.5">
      <c r="B31" s="16"/>
      <c r="C31" s="18" t="s">
        <v>6</v>
      </c>
      <c r="D31" s="14"/>
      <c r="E31" s="9">
        <f t="shared" si="3"/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2:17" s="1" customFormat="1" ht="13.5">
      <c r="B32" s="16"/>
      <c r="C32" s="13" t="s">
        <v>26</v>
      </c>
      <c r="D32" s="14"/>
      <c r="E32" s="9">
        <f>SUM(E23:E31)</f>
        <v>1960</v>
      </c>
      <c r="F32" s="9">
        <f>SUM(F23:F31)</f>
        <v>596</v>
      </c>
      <c r="G32" s="9">
        <f>SUM(G23:G31)</f>
        <v>650</v>
      </c>
      <c r="H32" s="9">
        <f>SUM(H23:H31)</f>
        <v>100</v>
      </c>
      <c r="I32" s="9">
        <f>SUM(I23:I31)</f>
        <v>0</v>
      </c>
      <c r="J32" s="9">
        <f>SUM(J23:J31)</f>
        <v>98</v>
      </c>
      <c r="K32" s="9">
        <f>SUM(K23:K31)</f>
        <v>0</v>
      </c>
      <c r="L32" s="9">
        <f>SUM(L23:L31)</f>
        <v>101</v>
      </c>
      <c r="M32" s="9">
        <f>SUM(M23:M31)</f>
        <v>0</v>
      </c>
      <c r="N32" s="9">
        <f>SUM(N23:N31)</f>
        <v>635</v>
      </c>
      <c r="O32" s="9">
        <f>SUM(O23:O31)</f>
        <v>0</v>
      </c>
      <c r="P32" s="9">
        <f>SUM(P23:P31)</f>
        <v>90</v>
      </c>
      <c r="Q32" s="9">
        <f>SUM(Q23:Q31)</f>
        <v>0</v>
      </c>
    </row>
    <row r="33" spans="2:17" s="1" customFormat="1" ht="13.5">
      <c r="B33" s="16"/>
      <c r="C33" s="13"/>
      <c r="D33" s="1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6" t="s">
        <v>27</v>
      </c>
      <c r="C34" s="13"/>
      <c r="D34" s="1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8" customHeight="1">
      <c r="B35" s="16"/>
      <c r="C35" s="18" t="s">
        <v>28</v>
      </c>
      <c r="D35" s="14"/>
      <c r="E35" s="9">
        <f aca="true" t="shared" si="4" ref="E35:E51">F35+G35+H35+I35+J35+K35+L35+M35+N35+O35+P35+Q35</f>
        <v>4800</v>
      </c>
      <c r="F35" s="2">
        <v>400</v>
      </c>
      <c r="G35" s="2">
        <v>400</v>
      </c>
      <c r="H35" s="2">
        <v>400</v>
      </c>
      <c r="I35" s="2">
        <v>400</v>
      </c>
      <c r="J35" s="2">
        <v>400</v>
      </c>
      <c r="K35" s="2">
        <v>400</v>
      </c>
      <c r="L35" s="2">
        <v>400</v>
      </c>
      <c r="M35" s="2">
        <v>400</v>
      </c>
      <c r="N35" s="2">
        <v>400</v>
      </c>
      <c r="O35" s="2">
        <v>400</v>
      </c>
      <c r="P35" s="2">
        <v>400</v>
      </c>
      <c r="Q35" s="2">
        <v>400</v>
      </c>
    </row>
    <row r="36" spans="2:17" s="1" customFormat="1" ht="15" customHeight="1">
      <c r="B36" s="16"/>
      <c r="C36" s="18" t="s">
        <v>57</v>
      </c>
      <c r="D36" s="14"/>
      <c r="E36" s="9">
        <v>100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</row>
    <row r="37" spans="2:17" s="1" customFormat="1" ht="13.5">
      <c r="B37" s="16"/>
      <c r="C37" s="18" t="s">
        <v>58</v>
      </c>
      <c r="D37" s="14"/>
      <c r="E37" s="9">
        <f>SUM(F37:Q37)</f>
        <v>60</v>
      </c>
      <c r="F37" s="2">
        <v>60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</row>
    <row r="38" spans="2:17" s="1" customFormat="1" ht="13.5">
      <c r="B38" s="16"/>
      <c r="C38" s="18" t="s">
        <v>29</v>
      </c>
      <c r="D38" s="14"/>
      <c r="E38" s="9">
        <f t="shared" si="4"/>
        <v>330</v>
      </c>
      <c r="F38" s="2">
        <v>30</v>
      </c>
      <c r="G38" s="2">
        <v>30</v>
      </c>
      <c r="H38" s="2">
        <v>30</v>
      </c>
      <c r="I38" s="2">
        <v>30</v>
      </c>
      <c r="J38" s="2">
        <v>30</v>
      </c>
      <c r="K38" s="2">
        <v>30</v>
      </c>
      <c r="L38" s="2">
        <v>30</v>
      </c>
      <c r="M38" s="2">
        <v>30</v>
      </c>
      <c r="N38" s="2">
        <v>30</v>
      </c>
      <c r="O38" s="2">
        <v>30</v>
      </c>
      <c r="P38" s="2">
        <v>30</v>
      </c>
      <c r="Q38" s="2">
        <v>0</v>
      </c>
    </row>
    <row r="39" spans="2:17" s="1" customFormat="1" ht="13.5">
      <c r="B39" s="16"/>
      <c r="C39" s="18" t="s">
        <v>30</v>
      </c>
      <c r="D39" s="14"/>
      <c r="E39" s="9">
        <f t="shared" si="4"/>
        <v>110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10</v>
      </c>
      <c r="O39" s="2">
        <v>10</v>
      </c>
      <c r="P39" s="2">
        <v>10</v>
      </c>
      <c r="Q39" s="2">
        <v>0</v>
      </c>
    </row>
    <row r="40" spans="2:17" s="1" customFormat="1" ht="13.5">
      <c r="B40" s="16"/>
      <c r="C40" s="18" t="s">
        <v>56</v>
      </c>
      <c r="D40" s="14"/>
      <c r="E40" s="9">
        <f t="shared" si="4"/>
        <v>1036</v>
      </c>
      <c r="F40" s="2">
        <v>100</v>
      </c>
      <c r="G40" s="2">
        <v>80</v>
      </c>
      <c r="H40" s="2">
        <v>70</v>
      </c>
      <c r="I40" s="2">
        <v>89</v>
      </c>
      <c r="J40" s="2">
        <v>100</v>
      </c>
      <c r="K40" s="2">
        <v>120</v>
      </c>
      <c r="L40" s="2">
        <v>78</v>
      </c>
      <c r="M40" s="2">
        <v>80</v>
      </c>
      <c r="N40" s="2">
        <v>89</v>
      </c>
      <c r="O40" s="2">
        <v>110</v>
      </c>
      <c r="P40" s="2">
        <v>120</v>
      </c>
      <c r="Q40" s="2">
        <v>0</v>
      </c>
    </row>
    <row r="41" spans="2:17" s="1" customFormat="1" ht="13.5">
      <c r="B41" s="16"/>
      <c r="C41" s="18" t="s">
        <v>55</v>
      </c>
      <c r="D41" s="14"/>
      <c r="E41" s="9">
        <f t="shared" si="4"/>
        <v>165</v>
      </c>
      <c r="F41" s="2">
        <v>15</v>
      </c>
      <c r="G41" s="2">
        <v>15</v>
      </c>
      <c r="H41" s="2">
        <v>15</v>
      </c>
      <c r="I41" s="2">
        <v>15</v>
      </c>
      <c r="J41" s="2">
        <v>15</v>
      </c>
      <c r="K41" s="2">
        <v>15</v>
      </c>
      <c r="L41" s="2">
        <v>15</v>
      </c>
      <c r="M41" s="2">
        <v>15</v>
      </c>
      <c r="N41" s="2">
        <v>15</v>
      </c>
      <c r="O41" s="2">
        <v>15</v>
      </c>
      <c r="P41" s="2">
        <v>15</v>
      </c>
      <c r="Q41" s="2">
        <v>0</v>
      </c>
    </row>
    <row r="42" spans="2:17" s="1" customFormat="1" ht="13.5">
      <c r="B42" s="16"/>
      <c r="C42" s="18" t="s">
        <v>31</v>
      </c>
      <c r="D42" s="14"/>
      <c r="E42" s="9">
        <f t="shared" si="4"/>
        <v>800</v>
      </c>
      <c r="F42" s="2">
        <v>0</v>
      </c>
      <c r="G42" s="2">
        <v>0</v>
      </c>
      <c r="H42" s="2">
        <v>0</v>
      </c>
      <c r="I42" s="2">
        <v>0</v>
      </c>
      <c r="J42" s="2">
        <v>800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2:17" s="1" customFormat="1" ht="13.5">
      <c r="B43" s="16"/>
      <c r="C43" s="18" t="s">
        <v>41</v>
      </c>
      <c r="D43" s="14"/>
      <c r="E43" s="9">
        <f t="shared" si="4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2:17" s="1" customFormat="1" ht="13.5">
      <c r="B44" s="16"/>
      <c r="C44" s="18" t="s">
        <v>45</v>
      </c>
      <c r="D44" s="14"/>
      <c r="E44" s="9">
        <f t="shared" si="4"/>
        <v>1200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1200</v>
      </c>
      <c r="O44" s="2">
        <v>0</v>
      </c>
      <c r="P44" s="2">
        <v>0</v>
      </c>
      <c r="Q44" s="2">
        <v>0</v>
      </c>
    </row>
    <row r="45" spans="2:17" s="1" customFormat="1" ht="13.5">
      <c r="B45" s="16"/>
      <c r="C45" s="18" t="s">
        <v>32</v>
      </c>
      <c r="D45" s="14"/>
      <c r="E45" s="9">
        <f t="shared" si="4"/>
        <v>40</v>
      </c>
      <c r="F45" s="2">
        <v>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</row>
    <row r="46" spans="2:17" s="1" customFormat="1" ht="13.5">
      <c r="B46" s="16"/>
      <c r="C46" s="18" t="s">
        <v>33</v>
      </c>
      <c r="D46" s="14"/>
      <c r="E46" s="9">
        <f t="shared" si="4"/>
        <v>100</v>
      </c>
      <c r="F46" s="2">
        <v>25</v>
      </c>
      <c r="G46" s="2">
        <v>0</v>
      </c>
      <c r="H46" s="2">
        <v>0</v>
      </c>
      <c r="I46" s="2">
        <v>25</v>
      </c>
      <c r="J46" s="2">
        <v>0</v>
      </c>
      <c r="K46" s="2">
        <v>0</v>
      </c>
      <c r="L46" s="2">
        <v>25</v>
      </c>
      <c r="M46" s="2">
        <v>0</v>
      </c>
      <c r="N46" s="2">
        <v>0</v>
      </c>
      <c r="O46" s="2">
        <v>25</v>
      </c>
      <c r="P46" s="2">
        <v>0</v>
      </c>
      <c r="Q46" s="2">
        <v>0</v>
      </c>
    </row>
    <row r="47" spans="2:17" s="1" customFormat="1" ht="13.5">
      <c r="B47" s="16"/>
      <c r="C47" s="18" t="s">
        <v>34</v>
      </c>
      <c r="D47" s="14"/>
      <c r="E47" s="9">
        <f t="shared" si="4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</row>
    <row r="48" spans="2:17" s="1" customFormat="1" ht="13.5">
      <c r="B48" s="16"/>
      <c r="C48" s="18" t="s">
        <v>35</v>
      </c>
      <c r="D48" s="14"/>
      <c r="E48" s="9">
        <f t="shared" si="4"/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</row>
    <row r="49" spans="2:17" s="1" customFormat="1" ht="13.5">
      <c r="B49" s="16"/>
      <c r="C49" s="18" t="s">
        <v>36</v>
      </c>
      <c r="D49" s="14"/>
      <c r="E49" s="9">
        <f t="shared" si="4"/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</row>
    <row r="50" spans="2:17" s="1" customFormat="1" ht="13.5">
      <c r="B50" s="16"/>
      <c r="C50" s="18" t="s">
        <v>53</v>
      </c>
      <c r="D50" s="14"/>
      <c r="E50" s="9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</row>
    <row r="51" spans="2:17" s="1" customFormat="1" ht="13.5">
      <c r="B51" s="16"/>
      <c r="C51" s="18" t="s">
        <v>43</v>
      </c>
      <c r="D51" s="14"/>
      <c r="E51" s="9">
        <f t="shared" si="4"/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</row>
    <row r="52" spans="2:17" s="1" customFormat="1" ht="13.5">
      <c r="B52" s="16"/>
      <c r="C52" s="13" t="s">
        <v>37</v>
      </c>
      <c r="D52" s="14"/>
      <c r="E52" s="9">
        <f>SUM(E35:E51)</f>
        <v>8741</v>
      </c>
      <c r="F52" s="24">
        <f aca="true" t="shared" si="5" ref="F52:Q52">SUM(F35:F51)</f>
        <v>680</v>
      </c>
      <c r="G52" s="24">
        <f t="shared" si="5"/>
        <v>535</v>
      </c>
      <c r="H52" s="24">
        <f t="shared" si="5"/>
        <v>525</v>
      </c>
      <c r="I52" s="24">
        <f t="shared" si="5"/>
        <v>569</v>
      </c>
      <c r="J52" s="24">
        <f t="shared" si="5"/>
        <v>1355</v>
      </c>
      <c r="K52" s="24">
        <f t="shared" si="5"/>
        <v>575</v>
      </c>
      <c r="L52" s="24">
        <f t="shared" si="5"/>
        <v>558</v>
      </c>
      <c r="M52" s="24">
        <f t="shared" si="5"/>
        <v>535</v>
      </c>
      <c r="N52" s="24">
        <f t="shared" si="5"/>
        <v>1744</v>
      </c>
      <c r="O52" s="24">
        <f t="shared" si="5"/>
        <v>590</v>
      </c>
      <c r="P52" s="24">
        <f t="shared" si="5"/>
        <v>575</v>
      </c>
      <c r="Q52" s="24">
        <f t="shared" si="5"/>
        <v>400</v>
      </c>
    </row>
    <row r="53" spans="2:17" s="1" customFormat="1" ht="13.5">
      <c r="B53" s="13" t="s">
        <v>39</v>
      </c>
      <c r="C53" s="17"/>
      <c r="D53" s="14"/>
      <c r="E53" s="9">
        <f>E20+E32+E52</f>
        <v>11330</v>
      </c>
      <c r="F53" s="9">
        <f>F20+F32+F52</f>
        <v>1905</v>
      </c>
      <c r="G53" s="9">
        <f>G20+G32+G52</f>
        <v>1814</v>
      </c>
      <c r="H53" s="9">
        <f>H20+H32+H52</f>
        <v>1254</v>
      </c>
      <c r="I53" s="9">
        <f>I20+I32+I52</f>
        <v>1198</v>
      </c>
      <c r="J53" s="9">
        <f>J20+J32+J52</f>
        <v>2082</v>
      </c>
      <c r="K53" s="9">
        <f>K20+K32+K52</f>
        <v>1204</v>
      </c>
      <c r="L53" s="9">
        <f>L20+L32+L52</f>
        <v>1288</v>
      </c>
      <c r="M53" s="9">
        <f>M20+M32+M52</f>
        <v>1164</v>
      </c>
      <c r="N53" s="9">
        <f>N20+N32+N52</f>
        <v>3008</v>
      </c>
      <c r="O53" s="9">
        <f>O20+O32+O52</f>
        <v>1219</v>
      </c>
      <c r="P53" s="9">
        <f>P20+P32+P52</f>
        <v>1294</v>
      </c>
      <c r="Q53" s="9">
        <f>Q20+Q32+Q52</f>
        <v>1029</v>
      </c>
    </row>
    <row r="54" spans="2:17" s="23" customFormat="1" ht="21.75" customHeight="1">
      <c r="B54" s="19" t="s">
        <v>46</v>
      </c>
      <c r="C54" s="20"/>
      <c r="D54" s="21"/>
      <c r="E54" s="22">
        <f>E6-E53</f>
        <v>27070</v>
      </c>
      <c r="F54" s="22">
        <f>F6-F53</f>
        <v>1295</v>
      </c>
      <c r="G54" s="22">
        <f>G6-G53</f>
        <v>1386</v>
      </c>
      <c r="H54" s="22">
        <f>H6-H53</f>
        <v>1946</v>
      </c>
      <c r="I54" s="22">
        <f>I6-I53</f>
        <v>2002</v>
      </c>
      <c r="J54" s="22">
        <f>J6-J53</f>
        <v>1118</v>
      </c>
      <c r="K54" s="22">
        <f>K6-K53</f>
        <v>1996</v>
      </c>
      <c r="L54" s="22">
        <f>L6-L53</f>
        <v>1912</v>
      </c>
      <c r="M54" s="22">
        <f>M6-M53</f>
        <v>2036</v>
      </c>
      <c r="N54" s="22">
        <f>N6-N53</f>
        <v>192</v>
      </c>
      <c r="O54" s="22">
        <f>O6-O53</f>
        <v>1981</v>
      </c>
      <c r="P54" s="22">
        <f>P6-P53</f>
        <v>1906</v>
      </c>
      <c r="Q54" s="22">
        <f>Q6-Q53</f>
        <v>2171</v>
      </c>
    </row>
    <row r="55" spans="2:17" s="4" customFormat="1" ht="19.5" customHeight="1">
      <c r="B55" s="3"/>
      <c r="C55" s="3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ht="27.75" customHeight="1"/>
  </sheetData>
  <sheetProtection/>
  <mergeCells count="1">
    <mergeCell ref="B1:Q1"/>
  </mergeCells>
  <conditionalFormatting sqref="E54:Q54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dcterms:created xsi:type="dcterms:W3CDTF">2002-03-21T19:40:04Z</dcterms:created>
  <dcterms:modified xsi:type="dcterms:W3CDTF">2014-01-12T13:30:11Z</dcterms:modified>
  <cp:category/>
  <cp:version/>
  <cp:contentType/>
  <cp:contentStatus/>
</cp:coreProperties>
</file>